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/>
  <mc:AlternateContent xmlns:mc="http://schemas.openxmlformats.org/markup-compatibility/2006">
    <mc:Choice Requires="x15">
      <x15ac:absPath xmlns:x15ac="http://schemas.microsoft.com/office/spreadsheetml/2010/11/ac" url="D:\Entrega Final Pasantia\"/>
    </mc:Choice>
  </mc:AlternateContent>
  <xr:revisionPtr revIDLastSave="0" documentId="13_ncr:1_{A245BEF0-BD7F-478C-B296-7AF0E09DDEA9}" xr6:coauthVersionLast="43" xr6:coauthVersionMax="43" xr10:uidLastSave="{00000000-0000-0000-0000-000000000000}"/>
  <bookViews>
    <workbookView xWindow="-98" yWindow="-98" windowWidth="21795" windowHeight="13096" tabRatio="500" xr2:uid="{00000000-000D-0000-FFFF-FFFF00000000}"/>
  </bookViews>
  <sheets>
    <sheet name="Hoja1" sheetId="1" r:id="rId1"/>
    <sheet name="Hoja2" sheetId="2" r:id="rId2"/>
  </sheet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191" i="1" l="1"/>
  <c r="C194" i="1"/>
  <c r="C197" i="1"/>
  <c r="G196" i="1"/>
  <c r="G197" i="1"/>
  <c r="C105" i="1"/>
  <c r="C108" i="1"/>
  <c r="G106" i="1"/>
  <c r="G107" i="1"/>
  <c r="C151" i="1"/>
  <c r="C155" i="1"/>
  <c r="C159" i="1"/>
  <c r="C163" i="1"/>
  <c r="C167" i="1"/>
  <c r="G151" i="1"/>
  <c r="G158" i="1"/>
  <c r="G159" i="1"/>
  <c r="C66" i="1"/>
  <c r="C69" i="1"/>
  <c r="C72" i="1"/>
  <c r="C75" i="1"/>
  <c r="C78" i="1"/>
  <c r="C81" i="1"/>
  <c r="C84" i="1"/>
  <c r="G66" i="1"/>
  <c r="G69" i="1"/>
  <c r="G72" i="1"/>
  <c r="G75" i="1"/>
  <c r="G79" i="1"/>
  <c r="G80" i="1"/>
  <c r="C23" i="1"/>
  <c r="C28" i="1"/>
  <c r="C33" i="1"/>
  <c r="C38" i="1"/>
  <c r="C41" i="1"/>
  <c r="C20" i="1"/>
  <c r="G20" i="1"/>
  <c r="G25" i="1"/>
  <c r="G31" i="1"/>
  <c r="G32" i="1"/>
</calcChain>
</file>

<file path=xl/sharedStrings.xml><?xml version="1.0" encoding="utf-8"?>
<sst xmlns="http://schemas.openxmlformats.org/spreadsheetml/2006/main" count="220" uniqueCount="78">
  <si>
    <t>VALOR</t>
  </si>
  <si>
    <t>mL</t>
  </si>
  <si>
    <t xml:space="preserve">BLOQUE </t>
  </si>
  <si>
    <t>CANT. PISOS</t>
  </si>
  <si>
    <t>F Y D</t>
  </si>
  <si>
    <r>
      <t>m</t>
    </r>
    <r>
      <rPr>
        <vertAlign val="superscript"/>
        <sz val="12"/>
        <color theme="1"/>
        <rFont val="Calibri (Cuerpo)"/>
      </rPr>
      <t>2</t>
    </r>
  </si>
  <si>
    <t>FILOS Y DILATACIONES</t>
  </si>
  <si>
    <t>PAÑETE</t>
  </si>
  <si>
    <t>DOVELAS</t>
  </si>
  <si>
    <t>VALOR TOTAL</t>
  </si>
  <si>
    <t>DINTEL</t>
  </si>
  <si>
    <t>DOVELA</t>
  </si>
  <si>
    <t xml:space="preserve">DINTEL </t>
  </si>
  <si>
    <t>PRECIO PAÑETE</t>
  </si>
  <si>
    <t>PRECIO BLOQUE</t>
  </si>
  <si>
    <t>BLOQUE:</t>
  </si>
  <si>
    <t>PISOS:</t>
  </si>
  <si>
    <t>HASTA:</t>
  </si>
  <si>
    <t>CORTE DESDE:</t>
  </si>
  <si>
    <t>FECHA:</t>
  </si>
  <si>
    <t>NOMBRE CONTRATISTA:</t>
  </si>
  <si>
    <t>PRECIO LADRILLO</t>
  </si>
  <si>
    <t>PRECIO RECUADRO</t>
  </si>
  <si>
    <t>FACHADA</t>
  </si>
  <si>
    <t>PRECIO PLACA</t>
  </si>
  <si>
    <t>ML</t>
  </si>
  <si>
    <t>M2</t>
  </si>
  <si>
    <t>ALFAJIA</t>
  </si>
  <si>
    <t>PRECIO FILO Y DILATACION</t>
  </si>
  <si>
    <t>PRECIO GANCHOS</t>
  </si>
  <si>
    <t>UND</t>
  </si>
  <si>
    <t>CANT PISOS</t>
  </si>
  <si>
    <t>GANCHOS</t>
  </si>
  <si>
    <t>PLACA</t>
  </si>
  <si>
    <t>BLOQUE</t>
  </si>
  <si>
    <t xml:space="preserve">F Y D </t>
  </si>
  <si>
    <t>ESTUCO Y PINTURA</t>
  </si>
  <si>
    <t>DRY WALL</t>
  </si>
  <si>
    <t>PRECIO ESTRUCTURA</t>
  </si>
  <si>
    <t>PRECIO LAMINAS</t>
  </si>
  <si>
    <t>RH</t>
  </si>
  <si>
    <t>PINTURA</t>
  </si>
  <si>
    <t>MACILLADO</t>
  </si>
  <si>
    <t>DILATACION</t>
  </si>
  <si>
    <t>ESTRUCTURA</t>
  </si>
  <si>
    <t>LAMINAS</t>
  </si>
  <si>
    <t>DILATACIONES</t>
  </si>
  <si>
    <t xml:space="preserve">VLR TOTAL </t>
  </si>
  <si>
    <t>VLR TOTAL</t>
  </si>
  <si>
    <t>TECHO BALCON</t>
  </si>
  <si>
    <t>T. BALCON</t>
  </si>
  <si>
    <t>VENTUS MULTIFAMILIAR</t>
  </si>
  <si>
    <t>UNIVERSIDAD SANTO TOMAS SECCIONAL TUNJA</t>
  </si>
  <si>
    <t>FORMATO DE CORTE DE OBRA ITEMS BLOQUE Y PAÑETE</t>
  </si>
  <si>
    <t xml:space="preserve">SUPERVISOR: ING. JOSE JOAQUIN DIAZ </t>
  </si>
  <si>
    <t>PASANTE: JAISON ALFREDO DUARTE GALLO</t>
  </si>
  <si>
    <t>CANT. APTOS</t>
  </si>
  <si>
    <t>RETEGARANTIA -20%</t>
  </si>
  <si>
    <t>LADRILLO A LA VISTA</t>
  </si>
  <si>
    <t>FORMATO DE CORTE DE OBRA ITEM FACHADA</t>
  </si>
  <si>
    <t>FORMATO DE CORTE DE OBRA ITEM DRYWALL</t>
  </si>
  <si>
    <t>PRECIO ENCHAPE</t>
  </si>
  <si>
    <r>
      <t>MURO m</t>
    </r>
    <r>
      <rPr>
        <vertAlign val="superscript"/>
        <sz val="12"/>
        <color theme="1"/>
        <rFont val="Calibri (Cuerpo)"/>
      </rPr>
      <t xml:space="preserve">2 </t>
    </r>
  </si>
  <si>
    <t>MURO mL</t>
  </si>
  <si>
    <t>WIN ML.</t>
  </si>
  <si>
    <t>ENCHAPE</t>
  </si>
  <si>
    <t>CANT</t>
  </si>
  <si>
    <t>WIN</t>
  </si>
  <si>
    <t>TOTAL CORTE</t>
  </si>
  <si>
    <t>FORMATO DE CORTE DE OBRA ITEM ESTUCO Y PINTURA</t>
  </si>
  <si>
    <t>VALOR ESTUCO Y PINTURA</t>
  </si>
  <si>
    <t xml:space="preserve">NOMBRE CONTRATISTA: </t>
  </si>
  <si>
    <t xml:space="preserve">FECHA: </t>
  </si>
  <si>
    <t xml:space="preserve">CORTE DESDE: </t>
  </si>
  <si>
    <t xml:space="preserve">HASTA:  </t>
  </si>
  <si>
    <t xml:space="preserve">PISOS: </t>
  </si>
  <si>
    <t xml:space="preserve">BLOQUE: </t>
  </si>
  <si>
    <t>FORMATO DE CORTE DE OBRA ITEM ENCHAPE EN MUROS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</si>
</sst>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$&quot;* #,##0_-;\-&quot;$&quot;* #,##0_-;_-&quot;$&quot;* &quot;-&quot;_-;_-@_-"/>
  </numFmts>
  <fonts count="12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12"/>
      <color theme="1"/>
      <name val="Calibri (Cuerpo)"/>
    </font>
    <font>
      <b/>
      <sz val="12"/>
      <color theme="4" tint="-0.249977111117893"/>
      <name val="Calibri"/>
      <scheme val="minor"/>
    </font>
    <font>
      <sz val="12"/>
      <color theme="4" tint="-0.249977111117893"/>
      <name val="Calibri"/>
      <family val="2"/>
      <scheme val="minor"/>
    </font>
    <font>
      <sz val="1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FF0000"/>
      <name val="Calibri (Cuerpo)"/>
    </font>
    <font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</cellStyleXfs>
  <cellXfs count="118">
    <xf numFmtId="0" fontId="0" fillId="0" borderId="0" xfId="0"/>
    <xf numFmtId="0" fontId="0" fillId="0" borderId="0" xfId="0" applyAlignment="1">
      <alignment horizontal="center"/>
    </xf>
    <xf numFmtId="164" fontId="0" fillId="0" borderId="1" xfId="1" applyFont="1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/>
    </xf>
    <xf numFmtId="164" fontId="0" fillId="0" borderId="1" xfId="1" applyFont="1" applyBorder="1"/>
    <xf numFmtId="0" fontId="0" fillId="0" borderId="1" xfId="0" applyBorder="1"/>
    <xf numFmtId="0" fontId="0" fillId="0" borderId="0" xfId="0" applyAlignment="1">
      <alignment vertical="center"/>
    </xf>
    <xf numFmtId="164" fontId="0" fillId="0" borderId="0" xfId="1" applyFont="1" applyAlignment="1">
      <alignment vertical="center"/>
    </xf>
    <xf numFmtId="0" fontId="0" fillId="0" borderId="0" xfId="0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left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26" xfId="0" applyBorder="1"/>
    <xf numFmtId="0" fontId="0" fillId="0" borderId="17" xfId="0" applyBorder="1"/>
    <xf numFmtId="0" fontId="0" fillId="0" borderId="27" xfId="0" applyBorder="1"/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0" fontId="0" fillId="0" borderId="19" xfId="0" applyBorder="1"/>
    <xf numFmtId="0" fontId="0" fillId="0" borderId="36" xfId="0" applyBorder="1"/>
    <xf numFmtId="0" fontId="0" fillId="0" borderId="5" xfId="0" applyBorder="1"/>
    <xf numFmtId="0" fontId="0" fillId="0" borderId="22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164" fontId="0" fillId="0" borderId="1" xfId="1" applyFont="1" applyBorder="1" applyAlignment="1">
      <alignment horizontal="center"/>
    </xf>
    <xf numFmtId="0" fontId="0" fillId="0" borderId="24" xfId="0" applyBorder="1"/>
    <xf numFmtId="0" fontId="0" fillId="0" borderId="25" xfId="0" applyBorder="1"/>
    <xf numFmtId="0" fontId="0" fillId="0" borderId="4" xfId="0" applyBorder="1"/>
    <xf numFmtId="0" fontId="0" fillId="0" borderId="8" xfId="0" applyBorder="1"/>
    <xf numFmtId="0" fontId="0" fillId="0" borderId="44" xfId="0" applyBorder="1"/>
    <xf numFmtId="0" fontId="0" fillId="0" borderId="45" xfId="0" applyBorder="1"/>
    <xf numFmtId="0" fontId="0" fillId="0" borderId="46" xfId="0" applyBorder="1"/>
    <xf numFmtId="0" fontId="0" fillId="0" borderId="40" xfId="0" applyBorder="1"/>
    <xf numFmtId="0" fontId="0" fillId="0" borderId="41" xfId="0" applyBorder="1"/>
    <xf numFmtId="0" fontId="0" fillId="0" borderId="45" xfId="0" applyBorder="1" applyAlignment="1">
      <alignment horizontal="left"/>
    </xf>
    <xf numFmtId="0" fontId="0" fillId="0" borderId="33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25" xfId="0" applyNumberFormat="1" applyBorder="1"/>
    <xf numFmtId="0" fontId="7" fillId="0" borderId="3" xfId="0" applyFont="1" applyBorder="1"/>
    <xf numFmtId="164" fontId="6" fillId="0" borderId="25" xfId="0" applyNumberFormat="1" applyFont="1" applyBorder="1"/>
    <xf numFmtId="0" fontId="6" fillId="0" borderId="3" xfId="0" applyFont="1" applyBorder="1"/>
    <xf numFmtId="0" fontId="0" fillId="0" borderId="3" xfId="0" applyBorder="1" applyAlignment="1">
      <alignment horizontal="center"/>
    </xf>
    <xf numFmtId="164" fontId="4" fillId="0" borderId="3" xfId="1" applyFont="1" applyBorder="1"/>
    <xf numFmtId="0" fontId="8" fillId="0" borderId="3" xfId="0" applyFont="1" applyBorder="1"/>
    <xf numFmtId="164" fontId="0" fillId="0" borderId="3" xfId="0" applyNumberFormat="1" applyBorder="1"/>
    <xf numFmtId="0" fontId="0" fillId="0" borderId="39" xfId="0" applyBorder="1" applyAlignment="1">
      <alignment horizontal="center"/>
    </xf>
    <xf numFmtId="164" fontId="0" fillId="0" borderId="3" xfId="1" applyFont="1" applyBorder="1"/>
    <xf numFmtId="0" fontId="0" fillId="0" borderId="50" xfId="0" applyBorder="1"/>
    <xf numFmtId="164" fontId="0" fillId="0" borderId="26" xfId="1" applyFont="1" applyBorder="1"/>
    <xf numFmtId="164" fontId="0" fillId="0" borderId="27" xfId="1" applyFont="1" applyBorder="1"/>
    <xf numFmtId="164" fontId="0" fillId="0" borderId="36" xfId="1" applyFont="1" applyBorder="1"/>
    <xf numFmtId="164" fontId="0" fillId="0" borderId="1" xfId="0" applyNumberFormat="1" applyBorder="1"/>
    <xf numFmtId="164" fontId="0" fillId="0" borderId="0" xfId="1" applyFont="1"/>
    <xf numFmtId="164" fontId="0" fillId="0" borderId="0" xfId="1" applyFont="1" applyAlignment="1">
      <alignment horizontal="center"/>
    </xf>
    <xf numFmtId="0" fontId="5" fillId="0" borderId="0" xfId="0" applyFont="1"/>
    <xf numFmtId="164" fontId="5" fillId="0" borderId="0" xfId="0" applyNumberFormat="1" applyFont="1"/>
    <xf numFmtId="0" fontId="5" fillId="0" borderId="3" xfId="0" applyFont="1" applyBorder="1"/>
    <xf numFmtId="164" fontId="5" fillId="0" borderId="3" xfId="0" applyNumberFormat="1" applyFont="1" applyBorder="1"/>
    <xf numFmtId="0" fontId="0" fillId="0" borderId="11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3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51" xfId="0" applyBorder="1" applyAlignment="1">
      <alignment horizontal="center"/>
    </xf>
    <xf numFmtId="0" fontId="0" fillId="0" borderId="52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42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7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20" xfId="0" applyBorder="1" applyAlignment="1">
      <alignment horizontal="left"/>
    </xf>
    <xf numFmtId="0" fontId="0" fillId="0" borderId="2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8" xfId="0" applyBorder="1" applyAlignment="1">
      <alignment horizontal="left"/>
    </xf>
    <xf numFmtId="0" fontId="0" fillId="0" borderId="22" xfId="0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9" xfId="0" applyBorder="1" applyAlignment="1">
      <alignment horizontal="left"/>
    </xf>
    <xf numFmtId="0" fontId="0" fillId="0" borderId="47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0" xfId="0" applyAlignment="1">
      <alignment horizontal="center"/>
    </xf>
    <xf numFmtId="0" fontId="9" fillId="0" borderId="0" xfId="0" applyFont="1" applyAlignment="1">
      <alignment horizontal="center"/>
    </xf>
    <xf numFmtId="0" fontId="0" fillId="0" borderId="11" xfId="0" applyBorder="1" applyAlignment="1">
      <alignment vertical="center"/>
    </xf>
    <xf numFmtId="164" fontId="0" fillId="0" borderId="10" xfId="1" applyFont="1" applyBorder="1" applyAlignment="1">
      <alignment vertical="center"/>
    </xf>
    <xf numFmtId="164" fontId="0" fillId="0" borderId="10" xfId="1" applyFont="1" applyBorder="1" applyAlignment="1">
      <alignment horizontal="center"/>
    </xf>
    <xf numFmtId="0" fontId="0" fillId="0" borderId="0" xfId="0" applyBorder="1"/>
    <xf numFmtId="164" fontId="0" fillId="0" borderId="0" xfId="1" applyFont="1" applyBorder="1"/>
  </cellXfs>
  <cellStyles count="4">
    <cellStyle name="Hipervínculo" xfId="2" builtinId="8" hidden="1"/>
    <cellStyle name="Hipervínculo visitado" xfId="3" builtinId="9" hidden="1"/>
    <cellStyle name="Moneda [0]" xfId="1" builtinId="7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804333</xdr:colOff>
      <xdr:row>4</xdr:row>
      <xdr:rowOff>141110</xdr:rowOff>
    </xdr:to>
    <xdr:pic>
      <xdr:nvPicPr>
        <xdr:cNvPr id="2" name="Imagen 1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56445</xdr:colOff>
      <xdr:row>0</xdr:row>
      <xdr:rowOff>14110</xdr:rowOff>
    </xdr:from>
    <xdr:to>
      <xdr:col>6</xdr:col>
      <xdr:colOff>790223</xdr:colOff>
      <xdr:row>4</xdr:row>
      <xdr:rowOff>155221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19889" y="14110"/>
          <a:ext cx="733778" cy="9313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43</xdr:row>
      <xdr:rowOff>0</xdr:rowOff>
    </xdr:from>
    <xdr:to>
      <xdr:col>0</xdr:col>
      <xdr:colOff>804333</xdr:colOff>
      <xdr:row>47</xdr:row>
      <xdr:rowOff>141110</xdr:rowOff>
    </xdr:to>
    <xdr:pic>
      <xdr:nvPicPr>
        <xdr:cNvPr id="6" name="Imagen 5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56445</xdr:colOff>
      <xdr:row>43</xdr:row>
      <xdr:rowOff>14110</xdr:rowOff>
    </xdr:from>
    <xdr:to>
      <xdr:col>6</xdr:col>
      <xdr:colOff>790223</xdr:colOff>
      <xdr:row>47</xdr:row>
      <xdr:rowOff>155221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1" y="14110"/>
          <a:ext cx="733778" cy="9313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129</xdr:row>
      <xdr:rowOff>0</xdr:rowOff>
    </xdr:from>
    <xdr:to>
      <xdr:col>0</xdr:col>
      <xdr:colOff>804333</xdr:colOff>
      <xdr:row>133</xdr:row>
      <xdr:rowOff>141110</xdr:rowOff>
    </xdr:to>
    <xdr:pic>
      <xdr:nvPicPr>
        <xdr:cNvPr id="8" name="Imagen 7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53778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56445</xdr:colOff>
      <xdr:row>129</xdr:row>
      <xdr:rowOff>14110</xdr:rowOff>
    </xdr:from>
    <xdr:to>
      <xdr:col>6</xdr:col>
      <xdr:colOff>790223</xdr:colOff>
      <xdr:row>133</xdr:row>
      <xdr:rowOff>155221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34001" y="8367888"/>
          <a:ext cx="733778" cy="9313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86</xdr:row>
      <xdr:rowOff>0</xdr:rowOff>
    </xdr:from>
    <xdr:to>
      <xdr:col>0</xdr:col>
      <xdr:colOff>804333</xdr:colOff>
      <xdr:row>90</xdr:row>
      <xdr:rowOff>141109</xdr:rowOff>
    </xdr:to>
    <xdr:pic>
      <xdr:nvPicPr>
        <xdr:cNvPr id="10" name="Imagen 9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53778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56445</xdr:colOff>
      <xdr:row>86</xdr:row>
      <xdr:rowOff>14110</xdr:rowOff>
    </xdr:from>
    <xdr:to>
      <xdr:col>6</xdr:col>
      <xdr:colOff>790223</xdr:colOff>
      <xdr:row>90</xdr:row>
      <xdr:rowOff>155220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61001" y="8367888"/>
          <a:ext cx="733778" cy="93133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171</xdr:row>
      <xdr:rowOff>0</xdr:rowOff>
    </xdr:from>
    <xdr:to>
      <xdr:col>0</xdr:col>
      <xdr:colOff>804333</xdr:colOff>
      <xdr:row>175</xdr:row>
      <xdr:rowOff>141111</xdr:rowOff>
    </xdr:to>
    <xdr:pic>
      <xdr:nvPicPr>
        <xdr:cNvPr id="12" name="Imagen 11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49889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56445</xdr:colOff>
      <xdr:row>171</xdr:row>
      <xdr:rowOff>14110</xdr:rowOff>
    </xdr:from>
    <xdr:to>
      <xdr:col>6</xdr:col>
      <xdr:colOff>790223</xdr:colOff>
      <xdr:row>175</xdr:row>
      <xdr:rowOff>155222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17445" y="16763999"/>
          <a:ext cx="733778" cy="931333"/>
        </a:xfrm>
        <a:prstGeom prst="rect">
          <a:avLst/>
        </a:prstGeom>
      </xdr:spPr>
    </xdr:pic>
    <xdr:clientData/>
  </xdr:twoCellAnchor>
  <xdr:twoCellAnchor editAs="oneCell">
    <xdr:from>
      <xdr:col>6</xdr:col>
      <xdr:colOff>56445</xdr:colOff>
      <xdr:row>171</xdr:row>
      <xdr:rowOff>14110</xdr:rowOff>
    </xdr:from>
    <xdr:to>
      <xdr:col>6</xdr:col>
      <xdr:colOff>860778</xdr:colOff>
      <xdr:row>175</xdr:row>
      <xdr:rowOff>155221</xdr:rowOff>
    </xdr:to>
    <xdr:pic>
      <xdr:nvPicPr>
        <xdr:cNvPr id="16" name="Imagen 15" descr="http://4.bp.blogspot.com/_Tb6EI-XRNns/S41iwhSa7bI/AAAAAAAAABQ/PKVYXLhPiV0/S944-R/logo_usta.gif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17445" y="33612666"/>
          <a:ext cx="804333" cy="93133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97"/>
  <sheetViews>
    <sheetView tabSelected="1" view="pageLayout" topLeftCell="A189" zoomScale="90" zoomScalePageLayoutView="90" workbookViewId="0">
      <selection activeCell="A214" sqref="A214"/>
    </sheetView>
  </sheetViews>
  <sheetFormatPr baseColWidth="10" defaultRowHeight="15.75"/>
  <cols>
    <col min="2" max="2" width="12.5" customWidth="1"/>
    <col min="3" max="3" width="11.6875" bestFit="1" customWidth="1"/>
    <col min="5" max="5" width="11.5" customWidth="1"/>
    <col min="6" max="6" width="14" customWidth="1"/>
    <col min="7" max="7" width="11.5" customWidth="1"/>
  </cols>
  <sheetData>
    <row r="1" spans="1:7">
      <c r="A1" s="77"/>
      <c r="B1" s="81" t="s">
        <v>51</v>
      </c>
      <c r="C1" s="82"/>
      <c r="D1" s="82"/>
      <c r="E1" s="82"/>
      <c r="F1" s="83"/>
      <c r="G1" s="70"/>
    </row>
    <row r="2" spans="1:7">
      <c r="A2" s="77"/>
      <c r="B2" s="81" t="s">
        <v>52</v>
      </c>
      <c r="C2" s="82"/>
      <c r="D2" s="82"/>
      <c r="E2" s="82"/>
      <c r="F2" s="83"/>
      <c r="G2" s="71"/>
    </row>
    <row r="3" spans="1:7">
      <c r="A3" s="77"/>
      <c r="B3" s="81" t="s">
        <v>53</v>
      </c>
      <c r="C3" s="82"/>
      <c r="D3" s="82"/>
      <c r="E3" s="82"/>
      <c r="F3" s="83"/>
      <c r="G3" s="71"/>
    </row>
    <row r="4" spans="1:7">
      <c r="A4" s="77"/>
      <c r="B4" s="81" t="s">
        <v>54</v>
      </c>
      <c r="C4" s="82"/>
      <c r="D4" s="82"/>
      <c r="E4" s="82"/>
      <c r="F4" s="83"/>
      <c r="G4" s="71"/>
    </row>
    <row r="5" spans="1:7">
      <c r="A5" s="77"/>
      <c r="B5" s="81" t="s">
        <v>55</v>
      </c>
      <c r="C5" s="82"/>
      <c r="D5" s="82"/>
      <c r="E5" s="82"/>
      <c r="F5" s="83"/>
      <c r="G5" s="72"/>
    </row>
    <row r="7" spans="1:7">
      <c r="A7" s="105" t="s">
        <v>20</v>
      </c>
      <c r="B7" s="105"/>
      <c r="C7" s="105"/>
      <c r="D7" s="105"/>
      <c r="E7" s="105"/>
      <c r="F7" s="105" t="s">
        <v>19</v>
      </c>
      <c r="G7" s="105"/>
    </row>
    <row r="8" spans="1:7">
      <c r="A8" s="105" t="s">
        <v>18</v>
      </c>
      <c r="B8" s="105"/>
      <c r="C8" s="105"/>
      <c r="D8" s="105"/>
      <c r="E8" s="105" t="s">
        <v>17</v>
      </c>
      <c r="F8" s="105"/>
      <c r="G8" s="105"/>
    </row>
    <row r="9" spans="1:7">
      <c r="A9" s="101" t="s">
        <v>16</v>
      </c>
      <c r="B9" s="91"/>
      <c r="C9" s="91"/>
      <c r="D9" s="92"/>
      <c r="E9" s="101" t="s">
        <v>15</v>
      </c>
      <c r="F9" s="91"/>
      <c r="G9" s="92"/>
    </row>
    <row r="10" spans="1:7" ht="16.149999999999999" thickBot="1"/>
    <row r="11" spans="1:7" ht="16.149999999999999" thickBot="1">
      <c r="A11" s="75" t="s">
        <v>14</v>
      </c>
      <c r="B11" s="76"/>
      <c r="C11" s="1"/>
      <c r="E11" s="75" t="s">
        <v>13</v>
      </c>
      <c r="F11" s="76"/>
    </row>
    <row r="12" spans="1:7" ht="18">
      <c r="A12" s="15" t="s">
        <v>5</v>
      </c>
      <c r="B12" s="14"/>
      <c r="C12" s="1"/>
      <c r="E12" s="15" t="s">
        <v>5</v>
      </c>
      <c r="F12" s="14"/>
    </row>
    <row r="13" spans="1:7">
      <c r="A13" s="13" t="s">
        <v>1</v>
      </c>
      <c r="B13" s="12"/>
      <c r="C13" s="1"/>
      <c r="E13" s="13" t="s">
        <v>1</v>
      </c>
      <c r="F13" s="12"/>
    </row>
    <row r="14" spans="1:7">
      <c r="A14" s="13" t="s">
        <v>12</v>
      </c>
      <c r="B14" s="12"/>
      <c r="C14" s="1"/>
      <c r="E14" s="45" t="s">
        <v>4</v>
      </c>
      <c r="F14" s="46"/>
    </row>
    <row r="15" spans="1:7" ht="16.149999999999999" thickBot="1">
      <c r="A15" s="11" t="s">
        <v>11</v>
      </c>
      <c r="B15" s="10"/>
      <c r="C15" s="1"/>
      <c r="D15" s="9"/>
      <c r="E15" s="47" t="s">
        <v>50</v>
      </c>
      <c r="F15" s="38"/>
    </row>
    <row r="16" spans="1:7">
      <c r="A16" s="1"/>
      <c r="B16" s="1"/>
      <c r="C16" s="1"/>
      <c r="D16" s="1"/>
      <c r="E16" s="1"/>
    </row>
    <row r="17" spans="1:7">
      <c r="A17" s="4" t="s">
        <v>2</v>
      </c>
      <c r="B17" s="1"/>
      <c r="C17" s="1"/>
      <c r="D17" s="1"/>
      <c r="E17" s="81" t="s">
        <v>6</v>
      </c>
      <c r="F17" s="82"/>
      <c r="G17" s="83"/>
    </row>
    <row r="18" spans="1:7">
      <c r="A18" s="1"/>
      <c r="B18" s="1"/>
      <c r="C18" s="1"/>
      <c r="D18" s="1"/>
      <c r="E18" s="1"/>
    </row>
    <row r="19" spans="1:7" ht="18">
      <c r="A19" s="4" t="s">
        <v>5</v>
      </c>
      <c r="B19" s="4" t="s">
        <v>56</v>
      </c>
      <c r="C19" s="4" t="s">
        <v>0</v>
      </c>
      <c r="E19" s="4" t="s">
        <v>4</v>
      </c>
      <c r="F19" s="4" t="s">
        <v>56</v>
      </c>
      <c r="G19" s="6" t="s">
        <v>0</v>
      </c>
    </row>
    <row r="20" spans="1:7">
      <c r="A20" s="6"/>
      <c r="B20" s="3"/>
      <c r="C20" s="2">
        <f>B12*A20*B20</f>
        <v>0</v>
      </c>
      <c r="E20" s="6"/>
      <c r="F20" s="6"/>
      <c r="G20" s="5">
        <f>E20*F20*F14</f>
        <v>0</v>
      </c>
    </row>
    <row r="21" spans="1:7">
      <c r="D21" s="7"/>
      <c r="E21" s="7"/>
      <c r="F21" s="8"/>
    </row>
    <row r="22" spans="1:7">
      <c r="A22" s="4" t="s">
        <v>1</v>
      </c>
      <c r="B22" s="4" t="s">
        <v>56</v>
      </c>
      <c r="C22" s="4" t="s">
        <v>0</v>
      </c>
      <c r="E22" s="81" t="s">
        <v>49</v>
      </c>
      <c r="F22" s="83"/>
    </row>
    <row r="23" spans="1:7">
      <c r="A23" s="3"/>
      <c r="B23" s="3"/>
      <c r="C23" s="2">
        <f>A23*B23*B13</f>
        <v>0</v>
      </c>
    </row>
    <row r="24" spans="1:7" ht="18">
      <c r="E24" s="4" t="s">
        <v>5</v>
      </c>
      <c r="F24" s="4" t="s">
        <v>56</v>
      </c>
      <c r="G24" s="4" t="s">
        <v>0</v>
      </c>
    </row>
    <row r="25" spans="1:7">
      <c r="A25" s="6" t="s">
        <v>10</v>
      </c>
      <c r="E25" s="6"/>
      <c r="F25" s="3"/>
      <c r="G25" s="2">
        <f>F12*E25*F25</f>
        <v>0</v>
      </c>
    </row>
    <row r="26" spans="1:7">
      <c r="D26" s="7"/>
      <c r="E26" s="7"/>
      <c r="F26" s="7"/>
    </row>
    <row r="27" spans="1:7">
      <c r="A27" s="4" t="s">
        <v>1</v>
      </c>
      <c r="B27" s="4" t="s">
        <v>56</v>
      </c>
      <c r="C27" s="4" t="s">
        <v>0</v>
      </c>
      <c r="F27" s="7"/>
    </row>
    <row r="28" spans="1:7">
      <c r="A28" s="6"/>
      <c r="B28" s="6"/>
      <c r="C28" s="5">
        <f>B14*A28*B28</f>
        <v>0</v>
      </c>
      <c r="F28" s="7"/>
    </row>
    <row r="29" spans="1:7">
      <c r="F29" s="7"/>
    </row>
    <row r="30" spans="1:7" ht="16.149999999999999" thickBot="1">
      <c r="A30" s="6" t="s">
        <v>8</v>
      </c>
    </row>
    <row r="31" spans="1:7" ht="16.149999999999999" thickBot="1">
      <c r="F31" s="51" t="s">
        <v>9</v>
      </c>
      <c r="G31" s="50">
        <f>SUM(C20,C23,C28,C33,C38,C41,G20,G25)</f>
        <v>0</v>
      </c>
    </row>
    <row r="32" spans="1:7" ht="16.149999999999999" thickBot="1">
      <c r="A32" s="6" t="s">
        <v>1</v>
      </c>
      <c r="B32" s="4" t="s">
        <v>56</v>
      </c>
      <c r="C32" s="6" t="s">
        <v>0</v>
      </c>
      <c r="F32" s="49" t="s">
        <v>57</v>
      </c>
      <c r="G32" s="48">
        <f>G31-(G31*0.2)</f>
        <v>0</v>
      </c>
    </row>
    <row r="33" spans="1:7">
      <c r="A33" s="6"/>
      <c r="B33" s="6"/>
      <c r="C33" s="5">
        <f>B15*A33*B33</f>
        <v>0</v>
      </c>
    </row>
    <row r="35" spans="1:7">
      <c r="A35" s="6" t="s">
        <v>7</v>
      </c>
    </row>
    <row r="36" spans="1:7">
      <c r="A36" s="1"/>
      <c r="B36" s="1"/>
      <c r="C36" s="1"/>
    </row>
    <row r="37" spans="1:7" ht="18">
      <c r="A37" s="4" t="s">
        <v>5</v>
      </c>
      <c r="B37" s="4" t="s">
        <v>56</v>
      </c>
      <c r="C37" s="4" t="s">
        <v>0</v>
      </c>
    </row>
    <row r="38" spans="1:7">
      <c r="A38" s="6"/>
      <c r="B38" s="3"/>
      <c r="C38" s="2">
        <f>F12*A38*B38</f>
        <v>0</v>
      </c>
      <c r="D38" s="1"/>
    </row>
    <row r="39" spans="1:7">
      <c r="D39" s="1"/>
    </row>
    <row r="40" spans="1:7">
      <c r="A40" s="4" t="s">
        <v>1</v>
      </c>
      <c r="B40" s="4" t="s">
        <v>56</v>
      </c>
      <c r="C40" s="4" t="s">
        <v>0</v>
      </c>
      <c r="D40" s="1"/>
    </row>
    <row r="41" spans="1:7">
      <c r="A41" s="3"/>
      <c r="B41" s="3"/>
      <c r="C41" s="2">
        <f>A41*B41*F13</f>
        <v>0</v>
      </c>
      <c r="D41" s="1"/>
      <c r="E41" s="1"/>
    </row>
    <row r="42" spans="1:7">
      <c r="A42" s="3"/>
      <c r="B42" s="113"/>
      <c r="C42" s="114"/>
      <c r="D42" s="1"/>
      <c r="E42" s="1"/>
    </row>
    <row r="43" spans="1:7">
      <c r="A43" s="3"/>
      <c r="B43" s="113"/>
      <c r="C43" s="114"/>
      <c r="D43" s="1"/>
      <c r="E43" s="1"/>
    </row>
    <row r="44" spans="1:7">
      <c r="A44" s="77"/>
      <c r="B44" s="81" t="s">
        <v>51</v>
      </c>
      <c r="C44" s="82"/>
      <c r="D44" s="82"/>
      <c r="E44" s="82"/>
      <c r="F44" s="83"/>
      <c r="G44" s="70"/>
    </row>
    <row r="45" spans="1:7">
      <c r="A45" s="77"/>
      <c r="B45" s="81" t="s">
        <v>52</v>
      </c>
      <c r="C45" s="82"/>
      <c r="D45" s="82"/>
      <c r="E45" s="82"/>
      <c r="F45" s="83"/>
      <c r="G45" s="71"/>
    </row>
    <row r="46" spans="1:7">
      <c r="A46" s="77"/>
      <c r="B46" s="81" t="s">
        <v>59</v>
      </c>
      <c r="C46" s="82"/>
      <c r="D46" s="82"/>
      <c r="E46" s="82"/>
      <c r="F46" s="83"/>
      <c r="G46" s="71"/>
    </row>
    <row r="47" spans="1:7">
      <c r="A47" s="77"/>
      <c r="B47" s="81" t="s">
        <v>54</v>
      </c>
      <c r="C47" s="82"/>
      <c r="D47" s="82"/>
      <c r="E47" s="82"/>
      <c r="F47" s="83"/>
      <c r="G47" s="71"/>
    </row>
    <row r="48" spans="1:7">
      <c r="A48" s="77"/>
      <c r="B48" s="81" t="s">
        <v>55</v>
      </c>
      <c r="C48" s="82"/>
      <c r="D48" s="82"/>
      <c r="E48" s="82"/>
      <c r="F48" s="83"/>
      <c r="G48" s="72"/>
    </row>
    <row r="49" spans="1:7" ht="16.149999999999999" thickBot="1"/>
    <row r="50" spans="1:7">
      <c r="A50" s="96" t="s">
        <v>20</v>
      </c>
      <c r="B50" s="97"/>
      <c r="C50" s="97"/>
      <c r="D50" s="97"/>
      <c r="E50" s="98"/>
      <c r="F50" s="99" t="s">
        <v>19</v>
      </c>
      <c r="G50" s="100"/>
    </row>
    <row r="51" spans="1:7">
      <c r="A51" s="90" t="s">
        <v>18</v>
      </c>
      <c r="B51" s="91"/>
      <c r="C51" s="91"/>
      <c r="D51" s="92"/>
      <c r="E51" s="101" t="s">
        <v>17</v>
      </c>
      <c r="F51" s="91"/>
      <c r="G51" s="102"/>
    </row>
    <row r="52" spans="1:7" ht="16.149999999999999" thickBot="1">
      <c r="A52" s="93" t="s">
        <v>16</v>
      </c>
      <c r="B52" s="94"/>
      <c r="C52" s="94"/>
      <c r="D52" s="95"/>
      <c r="E52" s="103" t="s">
        <v>15</v>
      </c>
      <c r="F52" s="94"/>
      <c r="G52" s="104"/>
    </row>
    <row r="53" spans="1:7" ht="16.149999999999999" thickBot="1"/>
    <row r="54" spans="1:7" ht="16.149999999999999" thickBot="1">
      <c r="A54" s="75" t="s">
        <v>21</v>
      </c>
      <c r="B54" s="76"/>
      <c r="C54" s="75" t="s">
        <v>22</v>
      </c>
      <c r="D54" s="76"/>
      <c r="E54" s="75" t="s">
        <v>23</v>
      </c>
      <c r="F54" s="76"/>
    </row>
    <row r="55" spans="1:7" ht="18.399999999999999" thickBot="1">
      <c r="A55" s="16" t="s">
        <v>5</v>
      </c>
      <c r="B55" s="17"/>
      <c r="C55" s="75" t="s">
        <v>24</v>
      </c>
      <c r="D55" s="76"/>
      <c r="E55" s="75" t="s">
        <v>13</v>
      </c>
      <c r="F55" s="76"/>
    </row>
    <row r="56" spans="1:7" ht="16.149999999999999" thickBot="1">
      <c r="A56" s="18" t="s">
        <v>1</v>
      </c>
      <c r="B56" s="19"/>
      <c r="C56" s="20" t="s">
        <v>25</v>
      </c>
      <c r="D56" s="21"/>
      <c r="E56" s="22" t="s">
        <v>26</v>
      </c>
      <c r="F56" s="23"/>
    </row>
    <row r="57" spans="1:7" ht="16.149999999999999" thickBot="1">
      <c r="A57" s="18" t="s">
        <v>10</v>
      </c>
      <c r="B57" s="19"/>
      <c r="C57" s="75" t="s">
        <v>14</v>
      </c>
      <c r="D57" s="76"/>
      <c r="E57" s="24" t="s">
        <v>25</v>
      </c>
      <c r="F57" s="25"/>
    </row>
    <row r="58" spans="1:7" ht="16.149999999999999" thickBot="1">
      <c r="A58" s="18" t="s">
        <v>27</v>
      </c>
      <c r="B58" s="19"/>
      <c r="C58" s="26" t="s">
        <v>26</v>
      </c>
      <c r="D58" s="27"/>
      <c r="E58" s="36" t="s">
        <v>28</v>
      </c>
      <c r="F58" s="37"/>
    </row>
    <row r="59" spans="1:7" ht="16.149999999999999" thickBot="1">
      <c r="A59" s="28" t="s">
        <v>11</v>
      </c>
      <c r="B59" s="29"/>
      <c r="C59" s="30" t="s">
        <v>25</v>
      </c>
      <c r="D59" s="31"/>
      <c r="E59" s="32" t="s">
        <v>25</v>
      </c>
      <c r="F59" s="33"/>
    </row>
    <row r="60" spans="1:7" ht="16.149999999999999" thickBot="1">
      <c r="A60" s="75" t="s">
        <v>29</v>
      </c>
      <c r="B60" s="76"/>
    </row>
    <row r="61" spans="1:7">
      <c r="A61" s="34" t="s">
        <v>30</v>
      </c>
      <c r="B61" s="34"/>
    </row>
    <row r="62" spans="1:7" ht="16.149999999999999" thickBot="1"/>
    <row r="63" spans="1:7" ht="16.149999999999999" thickBot="1">
      <c r="A63" s="75" t="s">
        <v>58</v>
      </c>
      <c r="B63" s="76"/>
      <c r="E63" s="52" t="s">
        <v>7</v>
      </c>
      <c r="F63" s="1"/>
      <c r="G63" s="1"/>
    </row>
    <row r="64" spans="1:7">
      <c r="E64" s="1"/>
      <c r="F64" s="1"/>
      <c r="G64" s="1"/>
    </row>
    <row r="65" spans="1:7" ht="18">
      <c r="A65" s="4" t="s">
        <v>5</v>
      </c>
      <c r="B65" s="4" t="s">
        <v>31</v>
      </c>
      <c r="C65" s="4" t="s">
        <v>0</v>
      </c>
      <c r="E65" s="4" t="s">
        <v>26</v>
      </c>
      <c r="F65" s="4" t="s">
        <v>31</v>
      </c>
      <c r="G65" s="4" t="s">
        <v>0</v>
      </c>
    </row>
    <row r="66" spans="1:7">
      <c r="A66" s="6"/>
      <c r="B66" s="6"/>
      <c r="C66" s="5">
        <f>B55*A66*B66</f>
        <v>0</v>
      </c>
      <c r="E66" s="4"/>
      <c r="F66" s="4"/>
      <c r="G66" s="35">
        <f>E66*F66*F56</f>
        <v>0</v>
      </c>
    </row>
    <row r="67" spans="1:7">
      <c r="E67" s="1"/>
      <c r="F67" s="1"/>
      <c r="G67" s="1"/>
    </row>
    <row r="68" spans="1:7">
      <c r="A68" s="4" t="s">
        <v>1</v>
      </c>
      <c r="B68" s="6" t="s">
        <v>3</v>
      </c>
      <c r="C68" s="4" t="s">
        <v>0</v>
      </c>
      <c r="E68" s="4" t="s">
        <v>25</v>
      </c>
      <c r="F68" s="4" t="s">
        <v>31</v>
      </c>
      <c r="G68" s="4" t="s">
        <v>0</v>
      </c>
    </row>
    <row r="69" spans="1:7">
      <c r="A69" s="4"/>
      <c r="B69" s="6"/>
      <c r="C69" s="5">
        <f>A69*B69*B56</f>
        <v>0</v>
      </c>
      <c r="E69" s="4"/>
      <c r="F69" s="4"/>
      <c r="G69" s="35">
        <f>E69*F69*F57</f>
        <v>0</v>
      </c>
    </row>
    <row r="70" spans="1:7">
      <c r="A70" s="1"/>
      <c r="E70" s="1"/>
      <c r="F70" s="1"/>
      <c r="G70" s="1"/>
    </row>
    <row r="71" spans="1:7">
      <c r="A71" s="4" t="s">
        <v>10</v>
      </c>
      <c r="B71" s="6" t="s">
        <v>3</v>
      </c>
      <c r="C71" s="4" t="s">
        <v>0</v>
      </c>
      <c r="E71" s="4" t="s">
        <v>4</v>
      </c>
      <c r="F71" s="4" t="s">
        <v>3</v>
      </c>
      <c r="G71" s="4" t="s">
        <v>0</v>
      </c>
    </row>
    <row r="72" spans="1:7">
      <c r="A72" s="6"/>
      <c r="B72" s="6"/>
      <c r="C72" s="5">
        <f>B57*A72*B72</f>
        <v>0</v>
      </c>
      <c r="E72" s="6"/>
      <c r="F72" s="6"/>
      <c r="G72" s="5">
        <f>E72*F72*F59</f>
        <v>0</v>
      </c>
    </row>
    <row r="74" spans="1:7">
      <c r="A74" s="4" t="s">
        <v>27</v>
      </c>
      <c r="B74" s="4" t="s">
        <v>3</v>
      </c>
      <c r="C74" s="4" t="s">
        <v>0</v>
      </c>
      <c r="F74" s="4" t="s">
        <v>32</v>
      </c>
      <c r="G74" s="6" t="s">
        <v>0</v>
      </c>
    </row>
    <row r="75" spans="1:7">
      <c r="A75" s="6"/>
      <c r="B75" s="6"/>
      <c r="C75" s="5">
        <f>B58*A75*B75</f>
        <v>0</v>
      </c>
      <c r="F75" s="6"/>
      <c r="G75" s="5">
        <f>F75*B61</f>
        <v>0</v>
      </c>
    </row>
    <row r="77" spans="1:7">
      <c r="A77" s="4" t="s">
        <v>11</v>
      </c>
      <c r="B77" s="4" t="s">
        <v>3</v>
      </c>
      <c r="C77" s="4" t="s">
        <v>0</v>
      </c>
    </row>
    <row r="78" spans="1:7" ht="16.149999999999999" thickBot="1">
      <c r="A78" s="6"/>
      <c r="B78" s="6"/>
      <c r="C78" s="5">
        <f>B59*A78*B78</f>
        <v>0</v>
      </c>
    </row>
    <row r="79" spans="1:7" ht="16.149999999999999" thickBot="1">
      <c r="F79" s="51" t="s">
        <v>47</v>
      </c>
      <c r="G79" s="53">
        <f>SUM(C66,C69,C72,C75,C78,C81,C84,G66,G69,G72,G75)</f>
        <v>0</v>
      </c>
    </row>
    <row r="80" spans="1:7" ht="16.149999999999999" thickBot="1">
      <c r="A80" s="4" t="s">
        <v>33</v>
      </c>
      <c r="B80" s="4" t="s">
        <v>3</v>
      </c>
      <c r="C80" s="4" t="s">
        <v>0</v>
      </c>
      <c r="F80" s="54" t="s">
        <v>57</v>
      </c>
      <c r="G80" s="55">
        <f>G79-(G79*0.2)</f>
        <v>0</v>
      </c>
    </row>
    <row r="81" spans="1:7">
      <c r="A81" s="4"/>
      <c r="B81" s="4"/>
      <c r="C81" s="35">
        <f>D56*A81*B81</f>
        <v>0</v>
      </c>
    </row>
    <row r="83" spans="1:7">
      <c r="A83" s="4" t="s">
        <v>34</v>
      </c>
      <c r="B83" s="4" t="s">
        <v>3</v>
      </c>
      <c r="C83" s="4" t="s">
        <v>0</v>
      </c>
    </row>
    <row r="84" spans="1:7">
      <c r="A84" s="4"/>
      <c r="B84" s="4"/>
      <c r="C84" s="35">
        <f>D56*A84*B84</f>
        <v>0</v>
      </c>
    </row>
    <row r="85" spans="1:7">
      <c r="A85" s="4"/>
      <c r="B85" s="69"/>
      <c r="C85" s="115"/>
    </row>
    <row r="86" spans="1:7">
      <c r="A86" s="4"/>
      <c r="B86" s="69"/>
      <c r="C86" s="115"/>
    </row>
    <row r="87" spans="1:7">
      <c r="A87" s="77"/>
      <c r="B87" s="81" t="s">
        <v>51</v>
      </c>
      <c r="C87" s="82"/>
      <c r="D87" s="82"/>
      <c r="E87" s="82"/>
      <c r="F87" s="83"/>
      <c r="G87" s="70"/>
    </row>
    <row r="88" spans="1:7">
      <c r="A88" s="77"/>
      <c r="B88" s="81" t="s">
        <v>52</v>
      </c>
      <c r="C88" s="82"/>
      <c r="D88" s="82"/>
      <c r="E88" s="82"/>
      <c r="F88" s="83"/>
      <c r="G88" s="71"/>
    </row>
    <row r="89" spans="1:7">
      <c r="A89" s="77"/>
      <c r="B89" s="81" t="s">
        <v>69</v>
      </c>
      <c r="C89" s="82"/>
      <c r="D89" s="82"/>
      <c r="E89" s="82"/>
      <c r="F89" s="83"/>
      <c r="G89" s="71"/>
    </row>
    <row r="90" spans="1:7">
      <c r="A90" s="77"/>
      <c r="B90" s="81" t="s">
        <v>54</v>
      </c>
      <c r="C90" s="82"/>
      <c r="D90" s="82"/>
      <c r="E90" s="82"/>
      <c r="F90" s="83"/>
      <c r="G90" s="71"/>
    </row>
    <row r="91" spans="1:7">
      <c r="A91" s="77"/>
      <c r="B91" s="81" t="s">
        <v>55</v>
      </c>
      <c r="C91" s="82"/>
      <c r="D91" s="82"/>
      <c r="E91" s="82"/>
      <c r="F91" s="83"/>
      <c r="G91" s="72"/>
    </row>
    <row r="93" spans="1:7">
      <c r="A93" s="101" t="s">
        <v>20</v>
      </c>
      <c r="B93" s="91"/>
      <c r="C93" s="91"/>
      <c r="D93" s="91"/>
      <c r="E93" s="92"/>
      <c r="F93" s="101" t="s">
        <v>19</v>
      </c>
      <c r="G93" s="92"/>
    </row>
    <row r="94" spans="1:7">
      <c r="A94" s="101" t="s">
        <v>18</v>
      </c>
      <c r="B94" s="91"/>
      <c r="C94" s="91"/>
      <c r="D94" s="92"/>
      <c r="E94" s="101" t="s">
        <v>17</v>
      </c>
      <c r="F94" s="91"/>
      <c r="G94" s="92"/>
    </row>
    <row r="95" spans="1:7">
      <c r="A95" s="101" t="s">
        <v>16</v>
      </c>
      <c r="B95" s="91"/>
      <c r="C95" s="91"/>
      <c r="D95" s="92"/>
      <c r="E95" s="101" t="s">
        <v>15</v>
      </c>
      <c r="F95" s="91"/>
      <c r="G95" s="92"/>
    </row>
    <row r="97" spans="1:7">
      <c r="A97" s="111" t="s">
        <v>70</v>
      </c>
      <c r="B97" s="111"/>
      <c r="C97" s="111"/>
    </row>
    <row r="98" spans="1:7" ht="16.149999999999999" thickBot="1"/>
    <row r="99" spans="1:7" ht="18">
      <c r="A99" s="15" t="s">
        <v>5</v>
      </c>
      <c r="B99" s="39"/>
    </row>
    <row r="100" spans="1:7" ht="16.149999999999999" thickBot="1">
      <c r="A100" s="30" t="s">
        <v>4</v>
      </c>
      <c r="B100" s="38"/>
    </row>
    <row r="102" spans="1:7">
      <c r="A102" t="s">
        <v>36</v>
      </c>
    </row>
    <row r="104" spans="1:7" ht="18">
      <c r="A104" s="4" t="s">
        <v>5</v>
      </c>
      <c r="B104" s="4" t="s">
        <v>3</v>
      </c>
      <c r="C104" s="4" t="s">
        <v>0</v>
      </c>
    </row>
    <row r="105" spans="1:7" ht="16.149999999999999" thickBot="1">
      <c r="A105" s="6"/>
      <c r="B105" s="6"/>
      <c r="C105" s="5">
        <f>B99*A105*B105</f>
        <v>0</v>
      </c>
    </row>
    <row r="106" spans="1:7" ht="16.149999999999999" thickBot="1">
      <c r="F106" s="67" t="s">
        <v>48</v>
      </c>
      <c r="G106" s="68">
        <f>SUM(C105,C108)</f>
        <v>0</v>
      </c>
    </row>
    <row r="107" spans="1:7" ht="16.149999999999999" thickBot="1">
      <c r="A107" s="4" t="s">
        <v>35</v>
      </c>
      <c r="B107" s="4" t="s">
        <v>3</v>
      </c>
      <c r="C107" s="4" t="s">
        <v>0</v>
      </c>
      <c r="F107" s="54" t="s">
        <v>57</v>
      </c>
      <c r="G107" s="55">
        <f>G106-(G106*0.2)</f>
        <v>0</v>
      </c>
    </row>
    <row r="108" spans="1:7">
      <c r="A108" s="4"/>
      <c r="B108" s="4"/>
      <c r="C108" s="35">
        <f>B100*A108*B108</f>
        <v>0</v>
      </c>
    </row>
    <row r="120" spans="1:3">
      <c r="C120" s="63"/>
    </row>
    <row r="122" spans="1:3">
      <c r="A122" s="1"/>
      <c r="B122" s="1"/>
      <c r="C122" s="1"/>
    </row>
    <row r="123" spans="1:3">
      <c r="A123" s="1"/>
      <c r="B123" s="1"/>
      <c r="C123" s="1"/>
    </row>
    <row r="124" spans="1:3">
      <c r="A124" s="1"/>
      <c r="B124" s="1"/>
      <c r="C124" s="64"/>
    </row>
    <row r="126" spans="1:3">
      <c r="A126" s="65"/>
      <c r="B126" s="66"/>
    </row>
    <row r="127" spans="1:3">
      <c r="A127" s="65"/>
      <c r="B127" s="66"/>
    </row>
    <row r="130" spans="1:7">
      <c r="A130" s="72"/>
      <c r="B130" s="78" t="s">
        <v>51</v>
      </c>
      <c r="C130" s="79"/>
      <c r="D130" s="79"/>
      <c r="E130" s="79"/>
      <c r="F130" s="80"/>
      <c r="G130" s="71"/>
    </row>
    <row r="131" spans="1:7">
      <c r="A131" s="77"/>
      <c r="B131" s="81" t="s">
        <v>52</v>
      </c>
      <c r="C131" s="82"/>
      <c r="D131" s="82"/>
      <c r="E131" s="82"/>
      <c r="F131" s="83"/>
      <c r="G131" s="71"/>
    </row>
    <row r="132" spans="1:7">
      <c r="A132" s="77"/>
      <c r="B132" s="81" t="s">
        <v>60</v>
      </c>
      <c r="C132" s="82"/>
      <c r="D132" s="82"/>
      <c r="E132" s="82"/>
      <c r="F132" s="83"/>
      <c r="G132" s="71"/>
    </row>
    <row r="133" spans="1:7">
      <c r="A133" s="77"/>
      <c r="B133" s="81" t="s">
        <v>54</v>
      </c>
      <c r="C133" s="82"/>
      <c r="D133" s="82"/>
      <c r="E133" s="82"/>
      <c r="F133" s="83"/>
      <c r="G133" s="71"/>
    </row>
    <row r="134" spans="1:7">
      <c r="A134" s="77"/>
      <c r="B134" s="81" t="s">
        <v>55</v>
      </c>
      <c r="C134" s="82"/>
      <c r="D134" s="82"/>
      <c r="E134" s="82"/>
      <c r="F134" s="83"/>
      <c r="G134" s="72"/>
    </row>
    <row r="135" spans="1:7" ht="16.149999999999999" thickBot="1"/>
    <row r="136" spans="1:7">
      <c r="A136" s="106" t="s">
        <v>20</v>
      </c>
      <c r="B136" s="107"/>
      <c r="C136" s="107"/>
      <c r="D136" s="107"/>
      <c r="E136" s="107"/>
      <c r="F136" s="107" t="s">
        <v>19</v>
      </c>
      <c r="G136" s="108"/>
    </row>
    <row r="137" spans="1:7">
      <c r="A137" s="109" t="s">
        <v>18</v>
      </c>
      <c r="B137" s="105"/>
      <c r="C137" s="105"/>
      <c r="D137" s="105"/>
      <c r="E137" s="105" t="s">
        <v>17</v>
      </c>
      <c r="F137" s="105"/>
      <c r="G137" s="110"/>
    </row>
    <row r="138" spans="1:7" ht="16.149999999999999" thickBot="1">
      <c r="A138" s="93" t="s">
        <v>16</v>
      </c>
      <c r="B138" s="94"/>
      <c r="C138" s="94"/>
      <c r="D138" s="95"/>
      <c r="E138" s="103" t="s">
        <v>15</v>
      </c>
      <c r="F138" s="94"/>
      <c r="G138" s="104"/>
    </row>
    <row r="140" spans="1:7">
      <c r="A140" t="s">
        <v>37</v>
      </c>
    </row>
    <row r="141" spans="1:7" ht="16.149999999999999" thickBot="1"/>
    <row r="142" spans="1:7" ht="16.149999999999999" thickBot="1">
      <c r="A142" s="86" t="s">
        <v>38</v>
      </c>
      <c r="B142" s="87"/>
      <c r="D142" s="75" t="s">
        <v>40</v>
      </c>
      <c r="E142" s="76"/>
    </row>
    <row r="143" spans="1:7" ht="18.399999999999999" thickBot="1">
      <c r="A143" s="41" t="s">
        <v>5</v>
      </c>
      <c r="B143" s="25"/>
      <c r="D143" s="41" t="s">
        <v>5</v>
      </c>
      <c r="E143" s="42"/>
    </row>
    <row r="144" spans="1:7">
      <c r="A144" s="86" t="s">
        <v>39</v>
      </c>
      <c r="B144" s="87"/>
      <c r="D144" s="88" t="s">
        <v>41</v>
      </c>
      <c r="E144" s="89"/>
    </row>
    <row r="145" spans="1:7" ht="18.399999999999999" thickBot="1">
      <c r="A145" s="41" t="s">
        <v>5</v>
      </c>
      <c r="B145" s="25"/>
      <c r="D145" s="30" t="s">
        <v>5</v>
      </c>
      <c r="E145" s="38"/>
    </row>
    <row r="146" spans="1:7" ht="16.149999999999999" thickBot="1">
      <c r="A146" s="73" t="s">
        <v>42</v>
      </c>
      <c r="B146" s="74"/>
      <c r="D146" s="75" t="s">
        <v>43</v>
      </c>
      <c r="E146" s="76"/>
    </row>
    <row r="147" spans="1:7" ht="18.399999999999999" thickBot="1">
      <c r="A147" s="30" t="s">
        <v>5</v>
      </c>
      <c r="B147" s="38"/>
      <c r="D147" s="43" t="s">
        <v>1</v>
      </c>
      <c r="E147" s="44"/>
    </row>
    <row r="149" spans="1:7">
      <c r="A149" s="81" t="s">
        <v>44</v>
      </c>
      <c r="B149" s="83"/>
      <c r="E149" s="84" t="s">
        <v>46</v>
      </c>
      <c r="F149" s="85"/>
    </row>
    <row r="150" spans="1:7" ht="18">
      <c r="A150" s="56" t="s">
        <v>5</v>
      </c>
      <c r="B150" s="56" t="s">
        <v>3</v>
      </c>
      <c r="C150" s="4" t="s">
        <v>0</v>
      </c>
      <c r="E150" s="4" t="s">
        <v>1</v>
      </c>
      <c r="F150" s="4" t="s">
        <v>3</v>
      </c>
      <c r="G150" s="4" t="s">
        <v>0</v>
      </c>
    </row>
    <row r="151" spans="1:7">
      <c r="A151" s="6"/>
      <c r="B151" s="6"/>
      <c r="C151" s="5">
        <f>B143*A151*B151</f>
        <v>0</v>
      </c>
      <c r="E151" s="6"/>
      <c r="F151" s="6"/>
      <c r="G151" s="5">
        <f>E147*E151*F151</f>
        <v>0</v>
      </c>
    </row>
    <row r="153" spans="1:7">
      <c r="A153" s="6" t="s">
        <v>45</v>
      </c>
    </row>
    <row r="154" spans="1:7" ht="18">
      <c r="A154" s="56" t="s">
        <v>5</v>
      </c>
      <c r="B154" s="4" t="s">
        <v>3</v>
      </c>
      <c r="C154" s="4" t="s">
        <v>0</v>
      </c>
    </row>
    <row r="155" spans="1:7">
      <c r="A155" s="6"/>
      <c r="B155" s="6"/>
      <c r="C155" s="5">
        <f>B145*A155*B155</f>
        <v>0</v>
      </c>
    </row>
    <row r="157" spans="1:7" ht="16.149999999999999" thickBot="1">
      <c r="A157" s="6" t="s">
        <v>42</v>
      </c>
    </row>
    <row r="158" spans="1:7" ht="18.399999999999999" thickBot="1">
      <c r="A158" s="56" t="s">
        <v>5</v>
      </c>
      <c r="B158" s="4" t="s">
        <v>3</v>
      </c>
      <c r="C158" s="4" t="s">
        <v>0</v>
      </c>
      <c r="F158" s="36" t="s">
        <v>48</v>
      </c>
      <c r="G158" s="57">
        <f>SUM(C151,C155,C159,C163,C167,G151)</f>
        <v>0</v>
      </c>
    </row>
    <row r="159" spans="1:7" ht="16.149999999999999" thickBot="1">
      <c r="A159" s="6"/>
      <c r="B159" s="6"/>
      <c r="C159" s="5">
        <f>B147*A159*B159</f>
        <v>0</v>
      </c>
      <c r="F159" s="54" t="s">
        <v>57</v>
      </c>
      <c r="G159" s="55">
        <f>G158-(G158*0.2)</f>
        <v>0</v>
      </c>
    </row>
    <row r="161" spans="1:7">
      <c r="A161" s="40" t="s">
        <v>40</v>
      </c>
    </row>
    <row r="162" spans="1:7" ht="18">
      <c r="A162" s="4" t="s">
        <v>5</v>
      </c>
      <c r="B162" s="4" t="s">
        <v>3</v>
      </c>
      <c r="C162" s="4" t="s">
        <v>0</v>
      </c>
    </row>
    <row r="163" spans="1:7">
      <c r="A163" s="6"/>
      <c r="B163" s="6"/>
      <c r="C163" s="5">
        <f>E143*A163*B163</f>
        <v>0</v>
      </c>
    </row>
    <row r="165" spans="1:7">
      <c r="A165" s="40" t="s">
        <v>41</v>
      </c>
    </row>
    <row r="166" spans="1:7" ht="18">
      <c r="A166" s="4" t="s">
        <v>5</v>
      </c>
      <c r="B166" s="4" t="s">
        <v>3</v>
      </c>
      <c r="C166" s="4" t="s">
        <v>0</v>
      </c>
    </row>
    <row r="167" spans="1:7">
      <c r="A167" s="6"/>
      <c r="B167" s="6"/>
      <c r="C167" s="5">
        <f>E145*A167*B167</f>
        <v>0</v>
      </c>
    </row>
    <row r="168" spans="1:7">
      <c r="A168" s="116"/>
      <c r="B168" s="116"/>
      <c r="C168" s="117"/>
    </row>
    <row r="169" spans="1:7">
      <c r="A169" s="116"/>
      <c r="B169" s="116"/>
      <c r="C169" s="117"/>
    </row>
    <row r="172" spans="1:7">
      <c r="A172" s="77"/>
      <c r="B172" s="81" t="s">
        <v>51</v>
      </c>
      <c r="C172" s="82"/>
      <c r="D172" s="82"/>
      <c r="E172" s="82"/>
      <c r="F172" s="83"/>
      <c r="G172" s="70"/>
    </row>
    <row r="173" spans="1:7">
      <c r="A173" s="77"/>
      <c r="B173" s="81" t="s">
        <v>52</v>
      </c>
      <c r="C173" s="82"/>
      <c r="D173" s="82"/>
      <c r="E173" s="82"/>
      <c r="F173" s="83"/>
      <c r="G173" s="71"/>
    </row>
    <row r="174" spans="1:7">
      <c r="A174" s="77"/>
      <c r="B174" s="81" t="s">
        <v>77</v>
      </c>
      <c r="C174" s="82"/>
      <c r="D174" s="82"/>
      <c r="E174" s="82"/>
      <c r="F174" s="83"/>
      <c r="G174" s="71"/>
    </row>
    <row r="175" spans="1:7">
      <c r="A175" s="77"/>
      <c r="B175" s="81" t="s">
        <v>54</v>
      </c>
      <c r="C175" s="82"/>
      <c r="D175" s="82"/>
      <c r="E175" s="82"/>
      <c r="F175" s="83"/>
      <c r="G175" s="71"/>
    </row>
    <row r="176" spans="1:7">
      <c r="A176" s="77"/>
      <c r="B176" s="81" t="s">
        <v>55</v>
      </c>
      <c r="C176" s="82"/>
      <c r="D176" s="82"/>
      <c r="E176" s="82"/>
      <c r="F176" s="83"/>
      <c r="G176" s="72"/>
    </row>
    <row r="177" spans="1:7" ht="16.149999999999999" thickBot="1"/>
    <row r="178" spans="1:7">
      <c r="A178" s="96" t="s">
        <v>71</v>
      </c>
      <c r="B178" s="97"/>
      <c r="C178" s="97"/>
      <c r="D178" s="97"/>
      <c r="E178" s="98"/>
      <c r="F178" s="99" t="s">
        <v>72</v>
      </c>
      <c r="G178" s="100"/>
    </row>
    <row r="179" spans="1:7">
      <c r="A179" s="90" t="s">
        <v>73</v>
      </c>
      <c r="B179" s="91"/>
      <c r="C179" s="91"/>
      <c r="D179" s="92"/>
      <c r="E179" s="101" t="s">
        <v>74</v>
      </c>
      <c r="F179" s="91"/>
      <c r="G179" s="102"/>
    </row>
    <row r="180" spans="1:7" ht="16.149999999999999" thickBot="1">
      <c r="A180" s="93" t="s">
        <v>75</v>
      </c>
      <c r="B180" s="94"/>
      <c r="C180" s="94"/>
      <c r="D180" s="95"/>
      <c r="E180" s="103" t="s">
        <v>76</v>
      </c>
      <c r="F180" s="94"/>
      <c r="G180" s="104"/>
    </row>
    <row r="181" spans="1:7" ht="16.149999999999999" thickBot="1">
      <c r="A181" s="58"/>
    </row>
    <row r="182" spans="1:7" ht="16.149999999999999" thickBot="1">
      <c r="A182" s="75" t="s">
        <v>61</v>
      </c>
      <c r="B182" s="76"/>
      <c r="C182" s="111"/>
      <c r="D182" s="111"/>
    </row>
    <row r="183" spans="1:7" ht="16.149999999999999" thickBot="1">
      <c r="A183" s="58"/>
    </row>
    <row r="184" spans="1:7" ht="18">
      <c r="A184" s="16" t="s">
        <v>62</v>
      </c>
      <c r="B184" s="59"/>
      <c r="C184" s="111"/>
      <c r="D184" s="111"/>
      <c r="E184" s="111"/>
      <c r="F184" s="111"/>
    </row>
    <row r="185" spans="1:7">
      <c r="A185" s="18" t="s">
        <v>63</v>
      </c>
      <c r="B185" s="60"/>
    </row>
    <row r="186" spans="1:7" ht="16.149999999999999" thickBot="1">
      <c r="A186" s="28" t="s">
        <v>64</v>
      </c>
      <c r="B186" s="61"/>
      <c r="C186" s="111"/>
      <c r="D186" s="111"/>
    </row>
    <row r="188" spans="1:7">
      <c r="A188" t="s">
        <v>65</v>
      </c>
      <c r="B188" s="112"/>
      <c r="C188" s="112"/>
      <c r="D188" s="112"/>
    </row>
    <row r="190" spans="1:7">
      <c r="A190" s="6" t="s">
        <v>26</v>
      </c>
      <c r="B190" s="6" t="s">
        <v>66</v>
      </c>
      <c r="C190" s="6" t="s">
        <v>0</v>
      </c>
    </row>
    <row r="191" spans="1:7">
      <c r="A191" s="6"/>
      <c r="B191" s="6"/>
      <c r="C191" s="62">
        <f>A191*B191*B184</f>
        <v>0</v>
      </c>
    </row>
    <row r="193" spans="1:7">
      <c r="A193" s="6" t="s">
        <v>25</v>
      </c>
      <c r="B193" s="6" t="s">
        <v>66</v>
      </c>
      <c r="C193" s="6" t="s">
        <v>0</v>
      </c>
    </row>
    <row r="194" spans="1:7">
      <c r="A194" s="6"/>
      <c r="B194" s="6">
        <v>1</v>
      </c>
      <c r="C194" s="62">
        <f>A194*B194*B185</f>
        <v>0</v>
      </c>
    </row>
    <row r="196" spans="1:7" ht="16.149999999999999" thickBot="1">
      <c r="A196" s="6" t="s">
        <v>67</v>
      </c>
      <c r="B196" s="6" t="s">
        <v>66</v>
      </c>
      <c r="C196" s="6" t="s">
        <v>0</v>
      </c>
      <c r="F196" s="6" t="s">
        <v>68</v>
      </c>
      <c r="G196" s="62">
        <f>C191+C194+C197</f>
        <v>0</v>
      </c>
    </row>
    <row r="197" spans="1:7" ht="16.149999999999999" thickBot="1">
      <c r="A197" s="6"/>
      <c r="B197" s="6"/>
      <c r="C197" s="62">
        <f>A197*B197*B186</f>
        <v>0</v>
      </c>
      <c r="F197" s="54" t="s">
        <v>57</v>
      </c>
      <c r="G197" s="62">
        <f>G196-(G196*0.2)</f>
        <v>0</v>
      </c>
    </row>
  </sheetData>
  <mergeCells count="92">
    <mergeCell ref="A172:A176"/>
    <mergeCell ref="B172:F172"/>
    <mergeCell ref="G172:G176"/>
    <mergeCell ref="B173:F173"/>
    <mergeCell ref="B174:F174"/>
    <mergeCell ref="B175:F175"/>
    <mergeCell ref="B176:F176"/>
    <mergeCell ref="B188:D188"/>
    <mergeCell ref="A87:A91"/>
    <mergeCell ref="B87:F87"/>
    <mergeCell ref="G87:G91"/>
    <mergeCell ref="B88:F88"/>
    <mergeCell ref="B89:F89"/>
    <mergeCell ref="B90:F90"/>
    <mergeCell ref="B91:F91"/>
    <mergeCell ref="A93:E93"/>
    <mergeCell ref="F93:G93"/>
    <mergeCell ref="A94:D94"/>
    <mergeCell ref="E94:G94"/>
    <mergeCell ref="A95:D95"/>
    <mergeCell ref="E95:G95"/>
    <mergeCell ref="A97:C97"/>
    <mergeCell ref="A182:B182"/>
    <mergeCell ref="C182:D182"/>
    <mergeCell ref="C184:D184"/>
    <mergeCell ref="E184:F184"/>
    <mergeCell ref="C186:D186"/>
    <mergeCell ref="A178:E178"/>
    <mergeCell ref="F178:G178"/>
    <mergeCell ref="A179:D179"/>
    <mergeCell ref="E179:G179"/>
    <mergeCell ref="A180:D180"/>
    <mergeCell ref="E180:G180"/>
    <mergeCell ref="A9:D9"/>
    <mergeCell ref="E9:G9"/>
    <mergeCell ref="A11:B11"/>
    <mergeCell ref="A7:E7"/>
    <mergeCell ref="F7:G7"/>
    <mergeCell ref="A8:D8"/>
    <mergeCell ref="E8:G8"/>
    <mergeCell ref="E11:F11"/>
    <mergeCell ref="E17:G17"/>
    <mergeCell ref="A54:B54"/>
    <mergeCell ref="C54:D54"/>
    <mergeCell ref="E54:F54"/>
    <mergeCell ref="A60:B60"/>
    <mergeCell ref="A51:D51"/>
    <mergeCell ref="A52:D52"/>
    <mergeCell ref="A50:E50"/>
    <mergeCell ref="F50:G50"/>
    <mergeCell ref="E51:G51"/>
    <mergeCell ref="E52:G52"/>
    <mergeCell ref="A44:A48"/>
    <mergeCell ref="B44:F44"/>
    <mergeCell ref="B45:F45"/>
    <mergeCell ref="B46:F46"/>
    <mergeCell ref="B47:F47"/>
    <mergeCell ref="E22:F22"/>
    <mergeCell ref="B48:F48"/>
    <mergeCell ref="A149:B149"/>
    <mergeCell ref="E149:F149"/>
    <mergeCell ref="A142:B142"/>
    <mergeCell ref="A144:B144"/>
    <mergeCell ref="D142:E142"/>
    <mergeCell ref="D144:E144"/>
    <mergeCell ref="A138:D138"/>
    <mergeCell ref="E138:G138"/>
    <mergeCell ref="A136:E136"/>
    <mergeCell ref="F136:G136"/>
    <mergeCell ref="A137:D137"/>
    <mergeCell ref="E137:G137"/>
    <mergeCell ref="A1:A5"/>
    <mergeCell ref="G1:G5"/>
    <mergeCell ref="B1:F1"/>
    <mergeCell ref="B2:F2"/>
    <mergeCell ref="B3:F3"/>
    <mergeCell ref="B4:F4"/>
    <mergeCell ref="B5:F5"/>
    <mergeCell ref="G44:G48"/>
    <mergeCell ref="A146:B146"/>
    <mergeCell ref="D146:E146"/>
    <mergeCell ref="A130:A134"/>
    <mergeCell ref="B130:F130"/>
    <mergeCell ref="G130:G134"/>
    <mergeCell ref="B131:F131"/>
    <mergeCell ref="B132:F132"/>
    <mergeCell ref="B133:F133"/>
    <mergeCell ref="B134:F134"/>
    <mergeCell ref="A63:B63"/>
    <mergeCell ref="C55:D55"/>
    <mergeCell ref="E55:F55"/>
    <mergeCell ref="C57:D57"/>
  </mergeCells>
  <phoneticPr fontId="2" type="noConversion"/>
  <pageMargins left="0.7" right="0.7" top="0.75" bottom="0.75" header="0.3" footer="0.3"/>
  <pageSetup orientation="portrait" horizontalDpi="0" verticalDpi="0" r:id="rId1"/>
  <drawing r:id="rId2"/>
  <extLst>
    <ext xmlns:mx="http://schemas.microsoft.com/office/mac/excel/2008/main" uri="{64002731-A6B0-56B0-2670-7721B7C09600}">
      <mx:PLV Mode="1" OnePage="0" WScale="10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5.7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 de Microsoft Office</dc:creator>
  <cp:lastModifiedBy>Jeisson Duarte</cp:lastModifiedBy>
  <cp:lastPrinted>2019-01-17T22:58:40Z</cp:lastPrinted>
  <dcterms:created xsi:type="dcterms:W3CDTF">2018-08-28T01:23:34Z</dcterms:created>
  <dcterms:modified xsi:type="dcterms:W3CDTF">2019-04-08T02:42:22Z</dcterms:modified>
</cp:coreProperties>
</file>