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6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7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8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9.xml" ContentType="application/vnd.openxmlformats-officedocument.drawing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10.xml" ContentType="application/vnd.openxmlformats-officedocument.drawing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11.xml" ContentType="application/vnd.openxmlformats-officedocument.drawing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12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13.xml" ContentType="application/vnd.openxmlformats-officedocument.drawing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14.xml" ContentType="application/vnd.openxmlformats-officedocument.drawing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15.xml" ContentType="application/vnd.openxmlformats-officedocument.drawing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16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rsonal\Desktop\DOCUMENTOS GRADO\DESARROLLO PASANTIA\"/>
    </mc:Choice>
  </mc:AlternateContent>
  <xr:revisionPtr revIDLastSave="0" documentId="13_ncr:1_{D052DC98-B2F9-47E2-89F7-8A1D28525926}" xr6:coauthVersionLast="47" xr6:coauthVersionMax="47" xr10:uidLastSave="{00000000-0000-0000-0000-000000000000}"/>
  <bookViews>
    <workbookView xWindow="-120" yWindow="-120" windowWidth="20730" windowHeight="11160" xr2:uid="{EC6BA83F-743F-4687-8586-98A50F686AFB}"/>
  </bookViews>
  <sheets>
    <sheet name="Criterios de Calificación" sheetId="1" r:id="rId1"/>
    <sheet name="Servicio Público de Aseo" sheetId="2" r:id="rId2"/>
    <sheet name="Recolección y Transporte" sheetId="3" r:id="rId3"/>
    <sheet name="Barrido y Limpieza" sheetId="4" r:id="rId4"/>
    <sheet name="Limpieza de playas" sheetId="5" r:id="rId5"/>
    <sheet name="Corte de Césped" sheetId="6" r:id="rId6"/>
    <sheet name="Lavado de Áreas Públicas" sheetId="7" r:id="rId7"/>
    <sheet name="Aprovechamiento" sheetId="8" r:id="rId8"/>
    <sheet name="Inclusión de Recicladores" sheetId="9" r:id="rId9"/>
    <sheet name="Disposición Final" sheetId="10" r:id="rId10"/>
    <sheet name="Gestión Residuos Especiales" sheetId="11" r:id="rId11"/>
    <sheet name="Gestión RCD" sheetId="12" r:id="rId12"/>
    <sheet name="Gestión RS Rural" sheetId="13" r:id="rId13"/>
    <sheet name="Gestión de Riesgo" sheetId="14" r:id="rId14"/>
    <sheet name="Gráficos final-Corto plazo" sheetId="16" r:id="rId15"/>
    <sheet name="Gráficos final-Mediano plazo" sheetId="17" r:id="rId1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7" l="1"/>
  <c r="C37" i="16"/>
  <c r="C13" i="16"/>
  <c r="B53" i="6"/>
  <c r="B43" i="6"/>
  <c r="B24" i="2"/>
  <c r="B43" i="13" l="1"/>
  <c r="B45" i="13" s="1"/>
  <c r="F43" i="6"/>
  <c r="S43" i="6" s="1"/>
  <c r="R55" i="14"/>
  <c r="R54" i="14"/>
  <c r="R53" i="14"/>
  <c r="N53" i="14"/>
  <c r="S55" i="14" s="1"/>
  <c r="J53" i="14"/>
  <c r="S54" i="14" s="1"/>
  <c r="F53" i="14"/>
  <c r="F55" i="14" s="1"/>
  <c r="B53" i="14"/>
  <c r="B55" i="14" s="1"/>
  <c r="R52" i="14"/>
  <c r="R45" i="14"/>
  <c r="R44" i="14"/>
  <c r="R43" i="14"/>
  <c r="N43" i="14"/>
  <c r="S45" i="14" s="1"/>
  <c r="J43" i="14"/>
  <c r="S44" i="14" s="1"/>
  <c r="F43" i="14"/>
  <c r="F45" i="14" s="1"/>
  <c r="B43" i="14"/>
  <c r="B45" i="14" s="1"/>
  <c r="R42" i="14"/>
  <c r="R55" i="13"/>
  <c r="R54" i="13"/>
  <c r="R53" i="13"/>
  <c r="N53" i="13"/>
  <c r="S55" i="13" s="1"/>
  <c r="J53" i="13"/>
  <c r="S54" i="13" s="1"/>
  <c r="F53" i="13"/>
  <c r="F55" i="13" s="1"/>
  <c r="B53" i="13"/>
  <c r="B55" i="13" s="1"/>
  <c r="R52" i="13"/>
  <c r="R45" i="13"/>
  <c r="R44" i="13"/>
  <c r="R43" i="13"/>
  <c r="N43" i="13"/>
  <c r="S45" i="13" s="1"/>
  <c r="J43" i="13"/>
  <c r="J45" i="13" s="1"/>
  <c r="F43" i="13"/>
  <c r="F45" i="13" s="1"/>
  <c r="R42" i="13"/>
  <c r="R55" i="12"/>
  <c r="R54" i="12"/>
  <c r="R53" i="12"/>
  <c r="N53" i="12"/>
  <c r="S55" i="12" s="1"/>
  <c r="J53" i="12"/>
  <c r="S54" i="12" s="1"/>
  <c r="F53" i="12"/>
  <c r="F55" i="12" s="1"/>
  <c r="B53" i="12"/>
  <c r="B55" i="12" s="1"/>
  <c r="R52" i="12"/>
  <c r="R45" i="12"/>
  <c r="R44" i="12"/>
  <c r="R43" i="12"/>
  <c r="N43" i="12"/>
  <c r="S45" i="12" s="1"/>
  <c r="J43" i="12"/>
  <c r="J45" i="12" s="1"/>
  <c r="F43" i="12"/>
  <c r="F45" i="12" s="1"/>
  <c r="B43" i="12"/>
  <c r="B45" i="12" s="1"/>
  <c r="R42" i="12"/>
  <c r="R55" i="11"/>
  <c r="R54" i="11"/>
  <c r="R53" i="11"/>
  <c r="N53" i="11"/>
  <c r="S55" i="11" s="1"/>
  <c r="J53" i="11"/>
  <c r="S54" i="11" s="1"/>
  <c r="F53" i="11"/>
  <c r="F55" i="11" s="1"/>
  <c r="B53" i="11"/>
  <c r="B55" i="11" s="1"/>
  <c r="R52" i="11"/>
  <c r="R45" i="11"/>
  <c r="R44" i="11"/>
  <c r="R43" i="11"/>
  <c r="N43" i="11"/>
  <c r="S45" i="11" s="1"/>
  <c r="J43" i="11"/>
  <c r="J45" i="11" s="1"/>
  <c r="F43" i="11"/>
  <c r="F45" i="11" s="1"/>
  <c r="B43" i="11"/>
  <c r="B45" i="11" s="1"/>
  <c r="R42" i="11"/>
  <c r="R55" i="10"/>
  <c r="R54" i="10"/>
  <c r="R53" i="10"/>
  <c r="N53" i="10"/>
  <c r="S55" i="10" s="1"/>
  <c r="J53" i="10"/>
  <c r="S54" i="10" s="1"/>
  <c r="F53" i="10"/>
  <c r="F55" i="10" s="1"/>
  <c r="B53" i="10"/>
  <c r="B55" i="10" s="1"/>
  <c r="R52" i="10"/>
  <c r="R45" i="10"/>
  <c r="R44" i="10"/>
  <c r="R43" i="10"/>
  <c r="N43" i="10"/>
  <c r="S45" i="10" s="1"/>
  <c r="J43" i="10"/>
  <c r="S44" i="10" s="1"/>
  <c r="F43" i="10"/>
  <c r="F45" i="10" s="1"/>
  <c r="B43" i="10"/>
  <c r="B45" i="10" s="1"/>
  <c r="R42" i="10"/>
  <c r="R55" i="9"/>
  <c r="R54" i="9"/>
  <c r="R53" i="9"/>
  <c r="N53" i="9"/>
  <c r="S55" i="9" s="1"/>
  <c r="J53" i="9"/>
  <c r="S54" i="9" s="1"/>
  <c r="F53" i="9"/>
  <c r="F55" i="9" s="1"/>
  <c r="B53" i="9"/>
  <c r="B55" i="9" s="1"/>
  <c r="R52" i="9"/>
  <c r="R45" i="9"/>
  <c r="R44" i="9"/>
  <c r="R43" i="9"/>
  <c r="N43" i="9"/>
  <c r="S45" i="9" s="1"/>
  <c r="J43" i="9"/>
  <c r="J45" i="9" s="1"/>
  <c r="F43" i="9"/>
  <c r="F45" i="9" s="1"/>
  <c r="B43" i="9"/>
  <c r="B45" i="9" s="1"/>
  <c r="R42" i="9"/>
  <c r="R55" i="8"/>
  <c r="R54" i="8"/>
  <c r="R53" i="8"/>
  <c r="N53" i="8"/>
  <c r="S55" i="8" s="1"/>
  <c r="J53" i="8"/>
  <c r="S54" i="8" s="1"/>
  <c r="F53" i="8"/>
  <c r="F55" i="8" s="1"/>
  <c r="B53" i="8"/>
  <c r="B55" i="8" s="1"/>
  <c r="R52" i="8"/>
  <c r="R45" i="8"/>
  <c r="R44" i="8"/>
  <c r="R43" i="8"/>
  <c r="N43" i="8"/>
  <c r="S45" i="8" s="1"/>
  <c r="J43" i="8"/>
  <c r="J45" i="8" s="1"/>
  <c r="F43" i="8"/>
  <c r="F45" i="8" s="1"/>
  <c r="B43" i="8"/>
  <c r="B45" i="8" s="1"/>
  <c r="R42" i="8"/>
  <c r="R55" i="7"/>
  <c r="R54" i="7"/>
  <c r="R53" i="7"/>
  <c r="N53" i="7"/>
  <c r="S55" i="7" s="1"/>
  <c r="J53" i="7"/>
  <c r="J55" i="7" s="1"/>
  <c r="F53" i="7"/>
  <c r="F55" i="7" s="1"/>
  <c r="B53" i="7"/>
  <c r="B55" i="7" s="1"/>
  <c r="R52" i="7"/>
  <c r="R45" i="7"/>
  <c r="R44" i="7"/>
  <c r="R43" i="7"/>
  <c r="N43" i="7"/>
  <c r="S45" i="7" s="1"/>
  <c r="J43" i="7"/>
  <c r="J45" i="7" s="1"/>
  <c r="F43" i="7"/>
  <c r="F45" i="7" s="1"/>
  <c r="B43" i="7"/>
  <c r="B45" i="7" s="1"/>
  <c r="R42" i="7"/>
  <c r="R55" i="6"/>
  <c r="R54" i="6"/>
  <c r="R53" i="6"/>
  <c r="N53" i="6"/>
  <c r="N55" i="6" s="1"/>
  <c r="J53" i="6"/>
  <c r="S54" i="6" s="1"/>
  <c r="F53" i="6"/>
  <c r="F55" i="6" s="1"/>
  <c r="B55" i="6"/>
  <c r="R52" i="6"/>
  <c r="R45" i="6"/>
  <c r="R44" i="6"/>
  <c r="R43" i="6"/>
  <c r="N43" i="6"/>
  <c r="N45" i="6" s="1"/>
  <c r="J43" i="6"/>
  <c r="S44" i="6" s="1"/>
  <c r="B45" i="6"/>
  <c r="R42" i="6"/>
  <c r="R55" i="5"/>
  <c r="R54" i="5"/>
  <c r="R53" i="5"/>
  <c r="N53" i="5"/>
  <c r="S55" i="5" s="1"/>
  <c r="J53" i="5"/>
  <c r="S54" i="5" s="1"/>
  <c r="F53" i="5"/>
  <c r="F55" i="5" s="1"/>
  <c r="B53" i="5"/>
  <c r="B55" i="5" s="1"/>
  <c r="R52" i="5"/>
  <c r="R45" i="5"/>
  <c r="R44" i="5"/>
  <c r="R43" i="5"/>
  <c r="N43" i="5"/>
  <c r="S45" i="5" s="1"/>
  <c r="J43" i="5"/>
  <c r="J45" i="5" s="1"/>
  <c r="F43" i="5"/>
  <c r="F45" i="5" s="1"/>
  <c r="B43" i="5"/>
  <c r="B45" i="5" s="1"/>
  <c r="R42" i="5"/>
  <c r="R55" i="4"/>
  <c r="R54" i="4"/>
  <c r="R53" i="4"/>
  <c r="N53" i="4"/>
  <c r="S55" i="4" s="1"/>
  <c r="J53" i="4"/>
  <c r="S54" i="4" s="1"/>
  <c r="F53" i="4"/>
  <c r="F55" i="4" s="1"/>
  <c r="B53" i="4"/>
  <c r="B55" i="4" s="1"/>
  <c r="R52" i="4"/>
  <c r="R45" i="4"/>
  <c r="R44" i="4"/>
  <c r="R43" i="4"/>
  <c r="N43" i="4"/>
  <c r="S45" i="4" s="1"/>
  <c r="J43" i="4"/>
  <c r="J45" i="4" s="1"/>
  <c r="F43" i="4"/>
  <c r="F45" i="4" s="1"/>
  <c r="B43" i="4"/>
  <c r="B45" i="4" s="1"/>
  <c r="R42" i="4"/>
  <c r="R55" i="3"/>
  <c r="R54" i="3"/>
  <c r="R53" i="3"/>
  <c r="N53" i="3"/>
  <c r="S55" i="3" s="1"/>
  <c r="J53" i="3"/>
  <c r="J55" i="3" s="1"/>
  <c r="F53" i="3"/>
  <c r="F55" i="3" s="1"/>
  <c r="B53" i="3"/>
  <c r="B55" i="3" s="1"/>
  <c r="R52" i="3"/>
  <c r="R45" i="3"/>
  <c r="R44" i="3"/>
  <c r="R43" i="3"/>
  <c r="N43" i="3"/>
  <c r="S45" i="3" s="1"/>
  <c r="J43" i="3"/>
  <c r="S44" i="3" s="1"/>
  <c r="F43" i="3"/>
  <c r="F45" i="3" s="1"/>
  <c r="B43" i="3"/>
  <c r="B45" i="3" s="1"/>
  <c r="R42" i="3"/>
  <c r="B14" i="2"/>
  <c r="S52" i="11" l="1"/>
  <c r="S52" i="7"/>
  <c r="S52" i="12"/>
  <c r="C47" i="17" s="1"/>
  <c r="S52" i="10"/>
  <c r="C45" i="17" s="1"/>
  <c r="S55" i="6"/>
  <c r="S52" i="3"/>
  <c r="S42" i="11"/>
  <c r="S42" i="10"/>
  <c r="S42" i="7"/>
  <c r="S45" i="6"/>
  <c r="F45" i="6"/>
  <c r="S52" i="14"/>
  <c r="J45" i="14"/>
  <c r="J55" i="14"/>
  <c r="S42" i="14"/>
  <c r="N45" i="14"/>
  <c r="N55" i="14"/>
  <c r="S43" i="14"/>
  <c r="S53" i="14"/>
  <c r="J55" i="13"/>
  <c r="S42" i="13"/>
  <c r="S44" i="13"/>
  <c r="N45" i="13"/>
  <c r="S52" i="13"/>
  <c r="C48" i="17" s="1"/>
  <c r="N55" i="13"/>
  <c r="S43" i="13"/>
  <c r="S53" i="13"/>
  <c r="J55" i="12"/>
  <c r="S42" i="12"/>
  <c r="S44" i="12"/>
  <c r="N45" i="12"/>
  <c r="N55" i="12"/>
  <c r="S43" i="12"/>
  <c r="S53" i="12"/>
  <c r="J55" i="11"/>
  <c r="S44" i="11"/>
  <c r="N55" i="11"/>
  <c r="N45" i="11"/>
  <c r="S43" i="11"/>
  <c r="S53" i="11"/>
  <c r="C46" i="17" s="1"/>
  <c r="J45" i="10"/>
  <c r="N55" i="10"/>
  <c r="J55" i="10"/>
  <c r="N45" i="10"/>
  <c r="S43" i="10"/>
  <c r="S53" i="10"/>
  <c r="J55" i="9"/>
  <c r="S42" i="9"/>
  <c r="C19" i="17" s="1"/>
  <c r="S44" i="9"/>
  <c r="N45" i="9"/>
  <c r="S52" i="9"/>
  <c r="C44" i="17" s="1"/>
  <c r="N55" i="9"/>
  <c r="S43" i="9"/>
  <c r="S53" i="9"/>
  <c r="J55" i="8"/>
  <c r="S42" i="8"/>
  <c r="S44" i="8"/>
  <c r="N45" i="8"/>
  <c r="S52" i="8"/>
  <c r="C43" i="17" s="1"/>
  <c r="N55" i="8"/>
  <c r="S43" i="8"/>
  <c r="S53" i="8"/>
  <c r="S44" i="7"/>
  <c r="N45" i="7"/>
  <c r="S54" i="7"/>
  <c r="N55" i="7"/>
  <c r="S43" i="7"/>
  <c r="S53" i="7"/>
  <c r="S53" i="6"/>
  <c r="J45" i="6"/>
  <c r="J55" i="6"/>
  <c r="S42" i="6"/>
  <c r="C16" i="17" s="1"/>
  <c r="S52" i="6"/>
  <c r="C41" i="17" s="1"/>
  <c r="J55" i="5"/>
  <c r="S42" i="5"/>
  <c r="S44" i="5"/>
  <c r="N45" i="5"/>
  <c r="S52" i="5"/>
  <c r="N55" i="5"/>
  <c r="S43" i="5"/>
  <c r="S53" i="5"/>
  <c r="J55" i="4"/>
  <c r="S42" i="4"/>
  <c r="S44" i="4"/>
  <c r="N45" i="4"/>
  <c r="S52" i="4"/>
  <c r="N55" i="4"/>
  <c r="S43" i="4"/>
  <c r="S53" i="4"/>
  <c r="J45" i="3"/>
  <c r="S42" i="3"/>
  <c r="N45" i="3"/>
  <c r="S54" i="3"/>
  <c r="N55" i="3"/>
  <c r="S43" i="3"/>
  <c r="S53" i="3"/>
  <c r="R42" i="2"/>
  <c r="R55" i="2"/>
  <c r="R54" i="2"/>
  <c r="R53" i="2"/>
  <c r="N53" i="2"/>
  <c r="S55" i="2" s="1"/>
  <c r="J53" i="2"/>
  <c r="S54" i="2" s="1"/>
  <c r="F53" i="2"/>
  <c r="F55" i="2" s="1"/>
  <c r="B53" i="2"/>
  <c r="B55" i="2" s="1"/>
  <c r="R52" i="2"/>
  <c r="R45" i="2"/>
  <c r="R44" i="2"/>
  <c r="R43" i="2"/>
  <c r="N43" i="2"/>
  <c r="S45" i="2" s="1"/>
  <c r="J43" i="2"/>
  <c r="S44" i="2" s="1"/>
  <c r="F43" i="2"/>
  <c r="F45" i="2" s="1"/>
  <c r="B43" i="2"/>
  <c r="B45" i="2" s="1"/>
  <c r="R26" i="14"/>
  <c r="R25" i="14"/>
  <c r="R24" i="14"/>
  <c r="N24" i="14"/>
  <c r="S26" i="14" s="1"/>
  <c r="J24" i="14"/>
  <c r="S25" i="14" s="1"/>
  <c r="F24" i="14"/>
  <c r="F26" i="14" s="1"/>
  <c r="B24" i="14"/>
  <c r="B26" i="14" s="1"/>
  <c r="R23" i="14"/>
  <c r="R16" i="14"/>
  <c r="R15" i="14"/>
  <c r="R14" i="14"/>
  <c r="N14" i="14"/>
  <c r="S16" i="14" s="1"/>
  <c r="J14" i="14"/>
  <c r="J16" i="14" s="1"/>
  <c r="F14" i="14"/>
  <c r="F16" i="14" s="1"/>
  <c r="B14" i="14"/>
  <c r="B16" i="14" s="1"/>
  <c r="R13" i="14"/>
  <c r="R26" i="13"/>
  <c r="R25" i="13"/>
  <c r="R24" i="13"/>
  <c r="N24" i="13"/>
  <c r="S26" i="13" s="1"/>
  <c r="J24" i="13"/>
  <c r="S25" i="13" s="1"/>
  <c r="F24" i="13"/>
  <c r="F26" i="13" s="1"/>
  <c r="B24" i="13"/>
  <c r="B26" i="13" s="1"/>
  <c r="R23" i="13"/>
  <c r="R16" i="13"/>
  <c r="R15" i="13"/>
  <c r="R14" i="13"/>
  <c r="N14" i="13"/>
  <c r="S16" i="13" s="1"/>
  <c r="J14" i="13"/>
  <c r="S15" i="13" s="1"/>
  <c r="F14" i="13"/>
  <c r="F16" i="13" s="1"/>
  <c r="B14" i="13"/>
  <c r="B16" i="13" s="1"/>
  <c r="R13" i="13"/>
  <c r="R26" i="12"/>
  <c r="R25" i="12"/>
  <c r="R24" i="12"/>
  <c r="N24" i="12"/>
  <c r="S26" i="12" s="1"/>
  <c r="J24" i="12"/>
  <c r="S25" i="12" s="1"/>
  <c r="F24" i="12"/>
  <c r="F26" i="12" s="1"/>
  <c r="B24" i="12"/>
  <c r="B26" i="12" s="1"/>
  <c r="R23" i="12"/>
  <c r="R16" i="12"/>
  <c r="R15" i="12"/>
  <c r="R14" i="12"/>
  <c r="N14" i="12"/>
  <c r="S16" i="12" s="1"/>
  <c r="J14" i="12"/>
  <c r="J16" i="12" s="1"/>
  <c r="F14" i="12"/>
  <c r="F16" i="12" s="1"/>
  <c r="B14" i="12"/>
  <c r="B16" i="12" s="1"/>
  <c r="R13" i="12"/>
  <c r="R26" i="11"/>
  <c r="R25" i="11"/>
  <c r="R24" i="11"/>
  <c r="N24" i="11"/>
  <c r="S26" i="11" s="1"/>
  <c r="J24" i="11"/>
  <c r="J26" i="11" s="1"/>
  <c r="F24" i="11"/>
  <c r="F26" i="11" s="1"/>
  <c r="B24" i="11"/>
  <c r="B26" i="11" s="1"/>
  <c r="R23" i="11"/>
  <c r="R16" i="11"/>
  <c r="R15" i="11"/>
  <c r="R14" i="11"/>
  <c r="N14" i="11"/>
  <c r="S16" i="11" s="1"/>
  <c r="J14" i="11"/>
  <c r="J16" i="11" s="1"/>
  <c r="F14" i="11"/>
  <c r="F16" i="11" s="1"/>
  <c r="B14" i="11"/>
  <c r="B16" i="11" s="1"/>
  <c r="R13" i="11"/>
  <c r="R26" i="10"/>
  <c r="R25" i="10"/>
  <c r="R24" i="10"/>
  <c r="N24" i="10"/>
  <c r="S26" i="10" s="1"/>
  <c r="J24" i="10"/>
  <c r="S25" i="10" s="1"/>
  <c r="F24" i="10"/>
  <c r="F26" i="10" s="1"/>
  <c r="B24" i="10"/>
  <c r="B26" i="10" s="1"/>
  <c r="R23" i="10"/>
  <c r="R16" i="10"/>
  <c r="R15" i="10"/>
  <c r="R14" i="10"/>
  <c r="N14" i="10"/>
  <c r="S16" i="10" s="1"/>
  <c r="J14" i="10"/>
  <c r="J16" i="10" s="1"/>
  <c r="F14" i="10"/>
  <c r="F16" i="10" s="1"/>
  <c r="B14" i="10"/>
  <c r="B16" i="10" s="1"/>
  <c r="R13" i="10"/>
  <c r="R26" i="9"/>
  <c r="R25" i="9"/>
  <c r="R24" i="9"/>
  <c r="N24" i="9"/>
  <c r="S26" i="9" s="1"/>
  <c r="J24" i="9"/>
  <c r="J26" i="9" s="1"/>
  <c r="F24" i="9"/>
  <c r="F26" i="9" s="1"/>
  <c r="B24" i="9"/>
  <c r="B26" i="9" s="1"/>
  <c r="R23" i="9"/>
  <c r="R16" i="9"/>
  <c r="R15" i="9"/>
  <c r="R14" i="9"/>
  <c r="N14" i="9"/>
  <c r="S16" i="9" s="1"/>
  <c r="J14" i="9"/>
  <c r="J16" i="9" s="1"/>
  <c r="F14" i="9"/>
  <c r="F16" i="9" s="1"/>
  <c r="B14" i="9"/>
  <c r="B16" i="9" s="1"/>
  <c r="R13" i="9"/>
  <c r="R26" i="8"/>
  <c r="R25" i="8"/>
  <c r="R24" i="8"/>
  <c r="N24" i="8"/>
  <c r="S26" i="8" s="1"/>
  <c r="J24" i="8"/>
  <c r="S25" i="8" s="1"/>
  <c r="F24" i="8"/>
  <c r="F26" i="8" s="1"/>
  <c r="B24" i="8"/>
  <c r="B26" i="8" s="1"/>
  <c r="R23" i="8"/>
  <c r="R16" i="8"/>
  <c r="R15" i="8"/>
  <c r="R14" i="8"/>
  <c r="N14" i="8"/>
  <c r="S16" i="8" s="1"/>
  <c r="J14" i="8"/>
  <c r="S15" i="8" s="1"/>
  <c r="F14" i="8"/>
  <c r="F16" i="8" s="1"/>
  <c r="B14" i="8"/>
  <c r="B16" i="8" s="1"/>
  <c r="R13" i="8"/>
  <c r="R26" i="7"/>
  <c r="R25" i="7"/>
  <c r="R24" i="7"/>
  <c r="N24" i="7"/>
  <c r="S26" i="7" s="1"/>
  <c r="J24" i="7"/>
  <c r="S25" i="7" s="1"/>
  <c r="F24" i="7"/>
  <c r="F26" i="7" s="1"/>
  <c r="B24" i="7"/>
  <c r="B26" i="7" s="1"/>
  <c r="R23" i="7"/>
  <c r="R16" i="7"/>
  <c r="R15" i="7"/>
  <c r="R14" i="7"/>
  <c r="N14" i="7"/>
  <c r="S16" i="7" s="1"/>
  <c r="J14" i="7"/>
  <c r="S15" i="7" s="1"/>
  <c r="F14" i="7"/>
  <c r="F16" i="7" s="1"/>
  <c r="B14" i="7"/>
  <c r="B16" i="7" s="1"/>
  <c r="R13" i="7"/>
  <c r="R26" i="6"/>
  <c r="R25" i="6"/>
  <c r="R24" i="6"/>
  <c r="N24" i="6"/>
  <c r="N26" i="6" s="1"/>
  <c r="J24" i="6"/>
  <c r="S25" i="6" s="1"/>
  <c r="F24" i="6"/>
  <c r="F26" i="6" s="1"/>
  <c r="B24" i="6"/>
  <c r="B26" i="6" s="1"/>
  <c r="R23" i="6"/>
  <c r="R16" i="6"/>
  <c r="R15" i="6"/>
  <c r="R14" i="6"/>
  <c r="N14" i="6"/>
  <c r="N16" i="6" s="1"/>
  <c r="J14" i="6"/>
  <c r="S15" i="6" s="1"/>
  <c r="F14" i="6"/>
  <c r="F16" i="6" s="1"/>
  <c r="B14" i="6"/>
  <c r="B16" i="6" s="1"/>
  <c r="R13" i="6"/>
  <c r="R26" i="5"/>
  <c r="R25" i="5"/>
  <c r="R24" i="5"/>
  <c r="N24" i="5"/>
  <c r="S26" i="5" s="1"/>
  <c r="J24" i="5"/>
  <c r="S25" i="5" s="1"/>
  <c r="F24" i="5"/>
  <c r="F26" i="5" s="1"/>
  <c r="B24" i="5"/>
  <c r="B26" i="5" s="1"/>
  <c r="R23" i="5"/>
  <c r="R16" i="5"/>
  <c r="R15" i="5"/>
  <c r="R14" i="5"/>
  <c r="N14" i="5"/>
  <c r="S16" i="5" s="1"/>
  <c r="J14" i="5"/>
  <c r="S15" i="5" s="1"/>
  <c r="F14" i="5"/>
  <c r="F16" i="5" s="1"/>
  <c r="B14" i="5"/>
  <c r="B16" i="5" s="1"/>
  <c r="R13" i="5"/>
  <c r="R26" i="4"/>
  <c r="R25" i="4"/>
  <c r="R24" i="4"/>
  <c r="N24" i="4"/>
  <c r="S26" i="4" s="1"/>
  <c r="J24" i="4"/>
  <c r="S25" i="4" s="1"/>
  <c r="F24" i="4"/>
  <c r="F26" i="4" s="1"/>
  <c r="B24" i="4"/>
  <c r="B26" i="4" s="1"/>
  <c r="R23" i="4"/>
  <c r="R16" i="4"/>
  <c r="R15" i="4"/>
  <c r="R14" i="4"/>
  <c r="N14" i="4"/>
  <c r="S16" i="4" s="1"/>
  <c r="J14" i="4"/>
  <c r="S15" i="4" s="1"/>
  <c r="F14" i="4"/>
  <c r="F16" i="4" s="1"/>
  <c r="B14" i="4"/>
  <c r="B16" i="4" s="1"/>
  <c r="R13" i="4"/>
  <c r="R26" i="3"/>
  <c r="R25" i="3"/>
  <c r="R24" i="3"/>
  <c r="N24" i="3"/>
  <c r="N26" i="3" s="1"/>
  <c r="J24" i="3"/>
  <c r="J26" i="3" s="1"/>
  <c r="F24" i="3"/>
  <c r="F26" i="3" s="1"/>
  <c r="B24" i="3"/>
  <c r="S23" i="3" s="1"/>
  <c r="R23" i="3"/>
  <c r="R16" i="3"/>
  <c r="R15" i="3"/>
  <c r="R14" i="3"/>
  <c r="N14" i="3"/>
  <c r="N16" i="3" s="1"/>
  <c r="J14" i="3"/>
  <c r="J16" i="3" s="1"/>
  <c r="F14" i="3"/>
  <c r="F16" i="3" s="1"/>
  <c r="B14" i="3"/>
  <c r="S13" i="3" s="1"/>
  <c r="R13" i="3"/>
  <c r="R13" i="2"/>
  <c r="C14" i="17" l="1"/>
  <c r="C13" i="17"/>
  <c r="C42" i="17"/>
  <c r="S23" i="7"/>
  <c r="C40" i="17"/>
  <c r="C39" i="17"/>
  <c r="C38" i="17"/>
  <c r="C24" i="17"/>
  <c r="C15" i="17"/>
  <c r="C23" i="17"/>
  <c r="C22" i="17"/>
  <c r="C21" i="17"/>
  <c r="S13" i="11"/>
  <c r="C20" i="17"/>
  <c r="C17" i="17"/>
  <c r="S13" i="4"/>
  <c r="C14" i="16" s="1"/>
  <c r="C49" i="17"/>
  <c r="S13" i="14"/>
  <c r="C21" i="16"/>
  <c r="S13" i="9"/>
  <c r="S23" i="8"/>
  <c r="S13" i="8"/>
  <c r="C42" i="16"/>
  <c r="S13" i="7"/>
  <c r="S52" i="2"/>
  <c r="J45" i="2"/>
  <c r="J55" i="2"/>
  <c r="S42" i="2"/>
  <c r="C12" i="17" s="1"/>
  <c r="N45" i="2"/>
  <c r="N55" i="2"/>
  <c r="S43" i="2"/>
  <c r="S53" i="2"/>
  <c r="S26" i="6"/>
  <c r="S23" i="11"/>
  <c r="S15" i="3"/>
  <c r="S25" i="3"/>
  <c r="S23" i="4"/>
  <c r="C39" i="16" s="1"/>
  <c r="S16" i="6"/>
  <c r="S23" i="9"/>
  <c r="S23" i="14"/>
  <c r="J26" i="14"/>
  <c r="S15" i="14"/>
  <c r="N16" i="14"/>
  <c r="N26" i="14"/>
  <c r="S14" i="14"/>
  <c r="S24" i="14"/>
  <c r="J16" i="13"/>
  <c r="J26" i="13"/>
  <c r="S13" i="13"/>
  <c r="N16" i="13"/>
  <c r="S23" i="13"/>
  <c r="N26" i="13"/>
  <c r="S14" i="13"/>
  <c r="S24" i="13"/>
  <c r="J26" i="12"/>
  <c r="S13" i="12"/>
  <c r="S15" i="12"/>
  <c r="N16" i="12"/>
  <c r="S23" i="12"/>
  <c r="N26" i="12"/>
  <c r="S14" i="12"/>
  <c r="S24" i="12"/>
  <c r="S15" i="11"/>
  <c r="S25" i="11"/>
  <c r="N26" i="11"/>
  <c r="N16" i="11"/>
  <c r="S14" i="11"/>
  <c r="S24" i="11"/>
  <c r="J26" i="10"/>
  <c r="S13" i="10"/>
  <c r="S15" i="10"/>
  <c r="N16" i="10"/>
  <c r="S23" i="10"/>
  <c r="N26" i="10"/>
  <c r="S14" i="10"/>
  <c r="S24" i="10"/>
  <c r="S15" i="9"/>
  <c r="N16" i="9"/>
  <c r="S25" i="9"/>
  <c r="N26" i="9"/>
  <c r="S14" i="9"/>
  <c r="S24" i="9"/>
  <c r="J16" i="8"/>
  <c r="J26" i="8"/>
  <c r="N26" i="8"/>
  <c r="N16" i="8"/>
  <c r="S14" i="8"/>
  <c r="S24" i="8"/>
  <c r="J16" i="7"/>
  <c r="N26" i="7"/>
  <c r="J26" i="7"/>
  <c r="N16" i="7"/>
  <c r="S14" i="7"/>
  <c r="S24" i="7"/>
  <c r="J16" i="6"/>
  <c r="J26" i="6"/>
  <c r="S13" i="6"/>
  <c r="S23" i="6"/>
  <c r="S14" i="6"/>
  <c r="S24" i="6"/>
  <c r="J16" i="5"/>
  <c r="J26" i="5"/>
  <c r="S13" i="5"/>
  <c r="N16" i="5"/>
  <c r="S23" i="5"/>
  <c r="N26" i="5"/>
  <c r="S14" i="5"/>
  <c r="S24" i="5"/>
  <c r="J16" i="4"/>
  <c r="J26" i="4"/>
  <c r="N16" i="4"/>
  <c r="N26" i="4"/>
  <c r="S14" i="4"/>
  <c r="S24" i="4"/>
  <c r="B16" i="3"/>
  <c r="B26" i="3"/>
  <c r="S14" i="3"/>
  <c r="S16" i="3"/>
  <c r="S24" i="3"/>
  <c r="C38" i="16" s="1"/>
  <c r="S26" i="3"/>
  <c r="C37" i="17" l="1"/>
  <c r="C49" i="16"/>
  <c r="C24" i="16"/>
  <c r="C48" i="16"/>
  <c r="C23" i="16"/>
  <c r="C47" i="16"/>
  <c r="C22" i="16"/>
  <c r="C46" i="16"/>
  <c r="C45" i="16"/>
  <c r="C20" i="16"/>
  <c r="C44" i="16"/>
  <c r="C19" i="16"/>
  <c r="C43" i="16"/>
  <c r="C18" i="16"/>
  <c r="C17" i="16"/>
  <c r="C41" i="16"/>
  <c r="C16" i="16"/>
  <c r="C40" i="16"/>
  <c r="C15" i="16"/>
  <c r="R26" i="2"/>
  <c r="R25" i="2"/>
  <c r="R24" i="2"/>
  <c r="R23" i="2"/>
  <c r="R16" i="2"/>
  <c r="R15" i="2"/>
  <c r="R14" i="2"/>
  <c r="S23" i="2" l="1"/>
  <c r="N24" i="2"/>
  <c r="J24" i="2"/>
  <c r="F24" i="2"/>
  <c r="N14" i="2"/>
  <c r="J14" i="2"/>
  <c r="F14" i="2"/>
  <c r="S13" i="2"/>
  <c r="B26" i="2" l="1"/>
  <c r="N16" i="2"/>
  <c r="S16" i="2"/>
  <c r="B16" i="2"/>
  <c r="F16" i="2"/>
  <c r="S14" i="2"/>
  <c r="C12" i="16" s="1"/>
  <c r="F26" i="2"/>
  <c r="S24" i="2"/>
  <c r="J16" i="2"/>
  <c r="S15" i="2"/>
  <c r="J26" i="2"/>
  <c r="S25" i="2"/>
  <c r="N26" i="2"/>
  <c r="S26" i="2"/>
</calcChain>
</file>

<file path=xl/sharedStrings.xml><?xml version="1.0" encoding="utf-8"?>
<sst xmlns="http://schemas.openxmlformats.org/spreadsheetml/2006/main" count="1244" uniqueCount="73">
  <si>
    <t>Resultado</t>
  </si>
  <si>
    <t>Calificación</t>
  </si>
  <si>
    <t>Nivel</t>
  </si>
  <si>
    <t>Muy alto</t>
  </si>
  <si>
    <t>Alto</t>
  </si>
  <si>
    <t>Medio</t>
  </si>
  <si>
    <t>Bajo</t>
  </si>
  <si>
    <t>25-50%</t>
  </si>
  <si>
    <t>0-24%</t>
  </si>
  <si>
    <t>51-74%</t>
  </si>
  <si>
    <t>75-100%</t>
  </si>
  <si>
    <t>Las actividades tienen un ineficiente progreso</t>
  </si>
  <si>
    <t>Las actividades tienen un progreso total</t>
  </si>
  <si>
    <t>Programa Institucional para la Prestación del Servicio Público de Aseo</t>
  </si>
  <si>
    <t>DIAGNOSTICO DEL ESTADO DE PROGRESO DE LOS PROGRAMAS A CORTO PLAZO CONSIGNADOS EN EL PGIRS</t>
  </si>
  <si>
    <t>Actividades Propuestas</t>
  </si>
  <si>
    <t>Actividades Ejecutadas</t>
  </si>
  <si>
    <t>% Nivel de Progreso</t>
  </si>
  <si>
    <t>Calificación de Progreso</t>
  </si>
  <si>
    <t>Presupuesto - Horizonte a corto plazo</t>
  </si>
  <si>
    <t>Metas - Horizonte a corto plazo</t>
  </si>
  <si>
    <t>Presupuesto Destinado</t>
  </si>
  <si>
    <t>Presupuesto Ejecutado</t>
  </si>
  <si>
    <t>%  de Cumplimiento</t>
  </si>
  <si>
    <t>CRITERIOS DE CALIFICACIÓN - PRESUPUESTO</t>
  </si>
  <si>
    <t>CRITERIOS DE CALIFICACIÓN - METAS</t>
  </si>
  <si>
    <t>Calificación de Cumplimiento</t>
  </si>
  <si>
    <t>Año</t>
  </si>
  <si>
    <t>% de Cumplimiento</t>
  </si>
  <si>
    <t>% de Cumplimiento -  Presupuesto</t>
  </si>
  <si>
    <t xml:space="preserve">% de Progreso - Metas </t>
  </si>
  <si>
    <t>Gráfico</t>
  </si>
  <si>
    <t>%  de Progreso</t>
  </si>
  <si>
    <t>Programa de Recolección, Transporte y Transferencia</t>
  </si>
  <si>
    <t>Programa de Barrido y Limpieza de Vías y Áreas Públicas</t>
  </si>
  <si>
    <t>Programa de Limpieza de Playas Costeras y Ribereñas</t>
  </si>
  <si>
    <t>Programa de Corte de Césped y Poda de Árboles de Vías y Áreas Públicas</t>
  </si>
  <si>
    <t>Programa de Lavado de Áreas Públicas</t>
  </si>
  <si>
    <t>Programa de Aprovechamiento</t>
  </si>
  <si>
    <t>Programa de Inclusión de Recicladores</t>
  </si>
  <si>
    <t>Programa de Disposición Final</t>
  </si>
  <si>
    <t>Programa de Gestión de Residuos Sólidos Especiales</t>
  </si>
  <si>
    <t>Programa de Gestión de Residuos de Construcción y Demolición</t>
  </si>
  <si>
    <t>Programa de Gestión de Residuos Sólidos en el Área Rural</t>
  </si>
  <si>
    <t>Programa de Gestión de Riesgo</t>
  </si>
  <si>
    <t>Programas</t>
  </si>
  <si>
    <t>Aspecto Institucional del Servicio de Aseo</t>
  </si>
  <si>
    <t>Recoleccion,Transporte y Transferencia</t>
  </si>
  <si>
    <t>Barrido y Limpieza de vías y áreas públicas</t>
  </si>
  <si>
    <t xml:space="preserve">Limpieza de playas costeras y ribereñas </t>
  </si>
  <si>
    <t>Corte de Céped y poda de Árboles</t>
  </si>
  <si>
    <t>Lavado de Áreas Públicas</t>
  </si>
  <si>
    <t>Aprovechamiento</t>
  </si>
  <si>
    <t xml:space="preserve">Inclusión de Recuperadores de oficio </t>
  </si>
  <si>
    <t>Disposición final</t>
  </si>
  <si>
    <t>Residuos Sólidos Especiales</t>
  </si>
  <si>
    <t xml:space="preserve">Residuos Construcción y Demolición </t>
  </si>
  <si>
    <t>Gestión de residuos en el Área Rural</t>
  </si>
  <si>
    <t>Gestión de Riesgos</t>
  </si>
  <si>
    <t>Metas - Horizonte a mediano plazo</t>
  </si>
  <si>
    <t>Presupuesto - Horizonte a mediano plazo</t>
  </si>
  <si>
    <t>DIAGNOSTICO DEL ESTADO DE PROGRESO DE LOS PROGRAMAS A CORTO Y MEDIANO PLAZO CONSIGNADOS EN EL PGIRS</t>
  </si>
  <si>
    <t>% de Progreso  - Metas</t>
  </si>
  <si>
    <t>RESULTADOS A CORTO PLAZO</t>
  </si>
  <si>
    <t>% de Progreso  - Presupuesto</t>
  </si>
  <si>
    <t>RESULTADOS A MEDIANO PLAZO</t>
  </si>
  <si>
    <t>El presupusto alcalza más de la mitad de ejecución</t>
  </si>
  <si>
    <t>El presupuesto tiene una ejecución alta o completa</t>
  </si>
  <si>
    <t>Las actividades alcalzan más de la mitad de progreso</t>
  </si>
  <si>
    <t>El presupusto tiene una ineficiente ejecución</t>
  </si>
  <si>
    <t>Las actividades tienen un mínimo progreso</t>
  </si>
  <si>
    <t>El presupusto destinado tiene cero o mínimo ejecutado</t>
  </si>
  <si>
    <t>DIAGNÓSTICO DEL ESTADO DE PROGRESO DE LOS PROGRAMAS A CORTO Y MEDIANO PLAZO CONSIGNADOS EN EL PGIRS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</si>
</sst>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</numFmts>
  <fonts count="5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51">
    <xf numFmtId="0" fontId="0" fillId="0" borderId="0" xfId="0"/>
    <xf numFmtId="0" fontId="0" fillId="2" borderId="0" xfId="0" applyFill="1" applyAlignment="1">
      <alignment wrapText="1"/>
    </xf>
    <xf numFmtId="0" fontId="0" fillId="2" borderId="0" xfId="0" applyFill="1"/>
    <xf numFmtId="0" fontId="1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1" fontId="2" fillId="2" borderId="9" xfId="0" applyNumberFormat="1" applyFont="1" applyFill="1" applyBorder="1" applyAlignment="1">
      <alignment horizontal="center" vertical="center"/>
    </xf>
    <xf numFmtId="0" fontId="2" fillId="0" borderId="29" xfId="0" applyFont="1" applyBorder="1" applyAlignment="1">
      <alignment horizontal="center" vertical="center" wrapText="1"/>
    </xf>
    <xf numFmtId="1" fontId="2" fillId="2" borderId="30" xfId="0" applyNumberFormat="1" applyFont="1" applyFill="1" applyBorder="1" applyAlignment="1">
      <alignment horizontal="center" vertical="center"/>
    </xf>
    <xf numFmtId="0" fontId="2" fillId="2" borderId="0" xfId="0" applyFont="1" applyFill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1" fontId="2" fillId="2" borderId="18" xfId="0" applyNumberFormat="1" applyFont="1" applyFill="1" applyBorder="1" applyAlignment="1">
      <alignment horizontal="center" vertical="center"/>
    </xf>
    <xf numFmtId="1" fontId="2" fillId="2" borderId="10" xfId="0" applyNumberFormat="1" applyFont="1" applyFill="1" applyBorder="1" applyAlignment="1">
      <alignment horizontal="center" vertical="center"/>
    </xf>
    <xf numFmtId="1" fontId="2" fillId="2" borderId="35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vertical="center"/>
    </xf>
    <xf numFmtId="0" fontId="1" fillId="2" borderId="12" xfId="0" applyFont="1" applyFill="1" applyBorder="1" applyAlignment="1">
      <alignment horizontal="center" vertical="center"/>
    </xf>
    <xf numFmtId="1" fontId="2" fillId="2" borderId="12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" fontId="2" fillId="2" borderId="3" xfId="0" applyNumberFormat="1" applyFont="1" applyFill="1" applyBorder="1" applyAlignment="1">
      <alignment horizontal="center" vertical="center"/>
    </xf>
    <xf numFmtId="1" fontId="2" fillId="2" borderId="13" xfId="0" applyNumberFormat="1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1" fontId="2" fillId="2" borderId="29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left"/>
    </xf>
    <xf numFmtId="0" fontId="2" fillId="2" borderId="11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left"/>
    </xf>
    <xf numFmtId="0" fontId="2" fillId="3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2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42" fontId="2" fillId="2" borderId="18" xfId="1" applyNumberFormat="1" applyFont="1" applyFill="1" applyBorder="1" applyAlignment="1">
      <alignment horizontal="center" vertical="center"/>
    </xf>
    <xf numFmtId="42" fontId="2" fillId="2" borderId="9" xfId="1" applyNumberFormat="1" applyFont="1" applyFill="1" applyBorder="1" applyAlignment="1">
      <alignment horizontal="center" vertical="center"/>
    </xf>
    <xf numFmtId="42" fontId="2" fillId="2" borderId="19" xfId="1" applyNumberFormat="1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1" fontId="2" fillId="2" borderId="12" xfId="0" applyNumberFormat="1" applyFont="1" applyFill="1" applyBorder="1" applyAlignment="1">
      <alignment horizontal="center"/>
    </xf>
    <xf numFmtId="1" fontId="2" fillId="2" borderId="9" xfId="0" applyNumberFormat="1" applyFont="1" applyFill="1" applyBorder="1" applyAlignment="1">
      <alignment horizontal="center"/>
    </xf>
    <xf numFmtId="1" fontId="2" fillId="2" borderId="19" xfId="0" applyNumberFormat="1" applyFont="1" applyFill="1" applyBorder="1" applyAlignment="1">
      <alignment horizontal="center"/>
    </xf>
    <xf numFmtId="1" fontId="2" fillId="2" borderId="18" xfId="0" applyNumberFormat="1" applyFont="1" applyFill="1" applyBorder="1" applyAlignment="1">
      <alignment horizontal="center"/>
    </xf>
    <xf numFmtId="1" fontId="2" fillId="2" borderId="10" xfId="0" applyNumberFormat="1" applyFont="1" applyFill="1" applyBorder="1" applyAlignment="1">
      <alignment horizontal="center"/>
    </xf>
    <xf numFmtId="1" fontId="1" fillId="2" borderId="41" xfId="0" applyNumberFormat="1" applyFont="1" applyFill="1" applyBorder="1" applyAlignment="1">
      <alignment horizontal="center"/>
    </xf>
    <xf numFmtId="1" fontId="1" fillId="2" borderId="42" xfId="0" applyNumberFormat="1" applyFont="1" applyFill="1" applyBorder="1" applyAlignment="1">
      <alignment horizontal="center"/>
    </xf>
    <xf numFmtId="1" fontId="1" fillId="2" borderId="43" xfId="0" applyNumberFormat="1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36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0" fillId="2" borderId="40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26" xfId="0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2" fillId="2" borderId="44" xfId="0" applyFont="1" applyFill="1" applyBorder="1" applyAlignment="1">
      <alignment horizontal="center"/>
    </xf>
    <xf numFmtId="0" fontId="2" fillId="2" borderId="40" xfId="0" applyFont="1" applyFill="1" applyBorder="1" applyAlignment="1">
      <alignment horizontal="center"/>
    </xf>
    <xf numFmtId="0" fontId="2" fillId="2" borderId="30" xfId="0" applyFont="1" applyFill="1" applyBorder="1" applyAlignment="1">
      <alignment horizontal="center"/>
    </xf>
    <xf numFmtId="0" fontId="2" fillId="2" borderId="46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47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7" borderId="39" xfId="0" applyFont="1" applyFill="1" applyBorder="1" applyAlignment="1">
      <alignment horizontal="center"/>
    </xf>
    <xf numFmtId="0" fontId="1" fillId="7" borderId="34" xfId="0" applyFont="1" applyFill="1" applyBorder="1" applyAlignment="1">
      <alignment horizontal="center"/>
    </xf>
    <xf numFmtId="0" fontId="1" fillId="7" borderId="31" xfId="0" applyFont="1" applyFill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1" fontId="1" fillId="2" borderId="37" xfId="0" applyNumberFormat="1" applyFont="1" applyFill="1" applyBorder="1" applyAlignment="1">
      <alignment horizontal="center"/>
    </xf>
    <xf numFmtId="1" fontId="1" fillId="2" borderId="14" xfId="0" applyNumberFormat="1" applyFont="1" applyFill="1" applyBorder="1" applyAlignment="1">
      <alignment horizontal="center"/>
    </xf>
    <xf numFmtId="1" fontId="1" fillId="2" borderId="38" xfId="0" applyNumberFormat="1" applyFont="1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37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4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1" fillId="2" borderId="44" xfId="0" applyFont="1" applyFill="1" applyBorder="1" applyAlignment="1">
      <alignment horizontal="center" vertical="center" wrapText="1"/>
    </xf>
    <xf numFmtId="0" fontId="1" fillId="2" borderId="40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1" fillId="2" borderId="4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46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0" fillId="2" borderId="44" xfId="0" applyFill="1" applyBorder="1" applyAlignment="1">
      <alignment horizontal="center"/>
    </xf>
    <xf numFmtId="0" fontId="0" fillId="2" borderId="45" xfId="0" applyFill="1" applyBorder="1" applyAlignment="1">
      <alignment horizontal="center"/>
    </xf>
    <xf numFmtId="0" fontId="0" fillId="2" borderId="46" xfId="0" applyFill="1" applyBorder="1" applyAlignment="1">
      <alignment horizontal="center"/>
    </xf>
  </cellXfs>
  <cellStyles count="2">
    <cellStyle name="Moneda" xfId="1" builtinId="4"/>
    <cellStyle name="Normal" xfId="0" builtinId="0"/>
  </cellStyles>
  <dxfs count="260"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FC185F"/>
      <color rgb="FF09FF78"/>
      <color rgb="FFF094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'Servicio Público de Aseo'!$R$11:$S$11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46D-4778-B2E3-E3466147273A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646D-4778-B2E3-E3466147273A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46D-4778-B2E3-E3466147273A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646D-4778-B2E3-E3466147273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'Servicio Público de Aseo'!$R$13:$R$16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'Servicio Público de Aseo'!$S$13:$S$16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D-4778-B2E3-E346614727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'Barrido y Limpieza'!$R$21:$S$21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3E1-49D9-8AA6-933E7E387862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3E1-49D9-8AA6-933E7E387862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3E1-49D9-8AA6-933E7E387862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3E1-49D9-8AA6-933E7E38786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'Barrido y Limpieza'!$R$23:$R$26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'Barrido y Limpieza'!$S$23:$S$26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3E1-49D9-8AA6-933E7E387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'Barrido y Limpieza'!$R$40:$S$40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3C8-4F20-977D-D00669BFDA24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3C8-4F20-977D-D00669BFDA24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3C8-4F20-977D-D00669BFDA24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3C8-4F20-977D-D00669BFDA2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'Barrido y Limpieza'!$R$42:$R$45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'Barrido y Limpieza'!$S$42:$S$45</c:f>
              <c:numCache>
                <c:formatCode>0</c:formatCode>
                <c:ptCount val="4"/>
                <c:pt idx="0">
                  <c:v>75</c:v>
                </c:pt>
                <c:pt idx="1">
                  <c:v>75</c:v>
                </c:pt>
                <c:pt idx="2">
                  <c:v>75</c:v>
                </c:pt>
                <c:pt idx="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069-436C-B599-38D59FB8D9C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'Barrido y Limpieza'!$R$50:$S$50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4B9-4C46-935F-0FFD27B20B5F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4B9-4C46-935F-0FFD27B20B5F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4B9-4C46-935F-0FFD27B20B5F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4B9-4C46-935F-0FFD27B20B5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'Barrido y Limpieza'!$R$52:$R$55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'Barrido y Limpieza'!$S$52:$S$55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260-4542-A27A-7605BFEC07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'Limpieza de playas'!$R$11:$S$11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00B-4E96-A839-0C239F0B8D80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00B-4E96-A839-0C239F0B8D80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00B-4E96-A839-0C239F0B8D80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00B-4E96-A839-0C239F0B8D8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'Limpieza de playas'!$R$13:$R$16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'Limpieza de playas'!$S$13:$S$16</c:f>
              <c:numCache>
                <c:formatCode>0</c:formatCode>
                <c:ptCount val="4"/>
                <c:pt idx="0">
                  <c:v>12.5</c:v>
                </c:pt>
                <c:pt idx="1">
                  <c:v>12.5</c:v>
                </c:pt>
                <c:pt idx="2">
                  <c:v>12.5</c:v>
                </c:pt>
                <c:pt idx="3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00B-4E96-A839-0C239F0B8D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'Limpieza de playas'!$R$21:$S$21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9AC-445C-8980-6ED94BF1CFB3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9AC-445C-8980-6ED94BF1CFB3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9AC-445C-8980-6ED94BF1CFB3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9AC-445C-8980-6ED94BF1CFB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'Limpieza de playas'!$R$23:$R$26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'Limpieza de playas'!$S$23:$S$26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9AC-445C-8980-6ED94BF1CF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'Limpieza de playas'!$R$40:$S$40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94D-4C95-B8B8-FFC96DBBF4BA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94D-4C95-B8B8-FFC96DBBF4BA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94D-4C95-B8B8-FFC96DBBF4BA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94D-4C95-B8B8-FFC96DBBF4B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'Limpieza de playas'!$R$42:$R$45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'Limpieza de playas'!$S$42:$S$45</c:f>
              <c:numCache>
                <c:formatCode>0</c:formatCode>
                <c:ptCount val="4"/>
                <c:pt idx="0">
                  <c:v>12.5</c:v>
                </c:pt>
                <c:pt idx="1">
                  <c:v>12.5</c:v>
                </c:pt>
                <c:pt idx="2">
                  <c:v>12.5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4D1-41FE-93D3-46DB30D6022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'Limpieza de playas'!$R$50:$S$50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900-48F9-8059-D56DF70695F1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900-48F9-8059-D56DF70695F1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900-48F9-8059-D56DF70695F1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900-48F9-8059-D56DF70695F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'Limpieza de playas'!$R$52:$R$55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'Limpieza de playas'!$S$52:$S$55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E9-4015-9EDD-056A0C2F792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'Corte de Césped'!$R$11:$S$11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EE1-4CCD-9AE2-570E910B963B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EE1-4CCD-9AE2-570E910B963B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EE1-4CCD-9AE2-570E910B963B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EE1-4CCD-9AE2-570E910B963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'Corte de Césped'!$R$13:$R$16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'Corte de Césped'!$S$13:$S$16</c:f>
              <c:numCache>
                <c:formatCode>0</c:formatCode>
                <c:ptCount val="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EE1-4CCD-9AE2-570E910B96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'Corte de Césped'!$R$21:$S$21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8E7-47C6-B723-82B77A03C5F6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8E7-47C6-B723-82B77A03C5F6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8E7-47C6-B723-82B77A03C5F6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8E7-47C6-B723-82B77A03C5F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'Corte de Césped'!$R$23:$R$26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'Corte de Césped'!$S$23:$S$26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E7-47C6-B723-82B77A03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'Corte de Césped'!$R$40:$S$40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9F2-4854-B728-8A79D5567453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9F2-4854-B728-8A79D5567453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9F2-4854-B728-8A79D5567453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9F2-4854-B728-8A79D556745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'Corte de Césped'!$R$42:$R$45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'Corte de Césped'!$S$42:$S$45</c:f>
              <c:numCache>
                <c:formatCode>0</c:formatCode>
                <c:ptCount val="4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E78-430D-8686-88BD5A50B7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'Servicio Público de Aseo'!$R$21:$S$21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E38-48D7-8DB1-4B1E00D81106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E38-48D7-8DB1-4B1E00D81106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E38-48D7-8DB1-4B1E00D81106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E38-48D7-8DB1-4B1E00D8110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'Servicio Público de Aseo'!$R$23:$R$26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'Servicio Público de Aseo'!$S$23:$S$26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E38-48D7-8DB1-4B1E00D81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'Corte de Césped'!$R$50:$S$50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A17-4C9D-9999-A71073E335AE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A17-4C9D-9999-A71073E335AE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A17-4C9D-9999-A71073E335AE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A17-4C9D-9999-A71073E335A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'Corte de Césped'!$R$52:$R$55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'Corte de Césped'!$S$52:$S$55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FD-4B61-B837-8816420F4FF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'Lavado de Áreas Públicas'!$R$11:$S$11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B22-4F44-B55A-27FA355D6DA1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B22-4F44-B55A-27FA355D6DA1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B22-4F44-B55A-27FA355D6DA1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B22-4F44-B55A-27FA355D6DA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'Lavado de Áreas Públicas'!$R$13:$R$16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'Lavado de Áreas Públicas'!$S$13:$S$16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22-4F44-B55A-27FA355D6D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'Lavado de Áreas Públicas'!$R$21:$S$21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955-4A03-A393-4860B7642B1A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955-4A03-A393-4860B7642B1A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955-4A03-A393-4860B7642B1A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955-4A03-A393-4860B7642B1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'Lavado de Áreas Públicas'!$R$23:$R$26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'Lavado de Áreas Públicas'!$S$23:$S$26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55-4A03-A393-4860B7642B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'Lavado de Áreas Públicas'!$R$40:$S$40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D03-481A-B5EA-AF0337F89924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D03-481A-B5EA-AF0337F89924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D03-481A-B5EA-AF0337F89924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D03-481A-B5EA-AF0337F8992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'Lavado de Áreas Públicas'!$R$42:$R$45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'Lavado de Áreas Públicas'!$S$42:$S$45</c:f>
              <c:numCache>
                <c:formatCode>0</c:formatCode>
                <c:ptCount val="4"/>
                <c:pt idx="0">
                  <c:v>12.5</c:v>
                </c:pt>
                <c:pt idx="1">
                  <c:v>12.5</c:v>
                </c:pt>
                <c:pt idx="2">
                  <c:v>12.5</c:v>
                </c:pt>
                <c:pt idx="3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D2-46C2-8F1F-0CC9A8B5BE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'Lavado de Áreas Públicas'!$R$50:$S$50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6E3-4AEE-BC25-433522376E4E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6E3-4AEE-BC25-433522376E4E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6E3-4AEE-BC25-433522376E4E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6E3-4AEE-BC25-433522376E4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'Lavado de Áreas Públicas'!$R$52:$R$55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'Lavado de Áreas Públicas'!$S$52:$S$55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2E-451C-BC7B-5F8A1FADA84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Aprovechamiento!$R$11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973-4446-96C7-3C3A5434D36C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973-4446-96C7-3C3A5434D36C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973-4446-96C7-3C3A5434D36C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973-4446-96C7-3C3A5434D36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Aprovechamiento!$R$13:$R$16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Aprovechamiento!$S$13:$S$16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973-4446-96C7-3C3A5434D3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Aprovechamiento!$R$21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4B9-48F0-866B-DAD07589571D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4B9-48F0-866B-DAD07589571D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4B9-48F0-866B-DAD07589571D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4B9-48F0-866B-DAD0758957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Aprovechamiento!$R$23:$R$26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Aprovechamiento!$S$23:$S$26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B9-48F0-866B-DAD0758957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Aprovechamiento!$R$40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A56-44B0-A49A-023E13EC4987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A56-44B0-A49A-023E13EC4987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A56-44B0-A49A-023E13EC4987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A56-44B0-A49A-023E13EC498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Aprovechamiento!$R$42:$R$45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Aprovechamiento!$S$42:$S$45</c:f>
              <c:numCache>
                <c:formatCode>0</c:formatCode>
                <c:ptCount val="4"/>
                <c:pt idx="0">
                  <c:v>42.857142857142854</c:v>
                </c:pt>
                <c:pt idx="1">
                  <c:v>85.714285714285708</c:v>
                </c:pt>
                <c:pt idx="2">
                  <c:v>85.714285714285708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41-424F-9D7B-297F21E3CE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Aprovechamiento!$R$50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58B-41BF-AFC4-61531704618F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58B-41BF-AFC4-61531704618F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58B-41BF-AFC4-61531704618F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58B-41BF-AFC4-61531704618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Aprovechamiento!$R$52:$R$55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Aprovechamiento!$S$52:$S$55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29-4A0E-A9B0-8A206A3971C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'Inclusión de Recicladores'!$R$11:$S$11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600-4BD9-BB94-2F3D0685C4C9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600-4BD9-BB94-2F3D0685C4C9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600-4BD9-BB94-2F3D0685C4C9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600-4BD9-BB94-2F3D0685C4C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'Inclusión de Recicladores'!$R$13:$R$16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'Inclusión de Recicladores'!$S$13:$S$16</c:f>
              <c:numCache>
                <c:formatCode>0</c:formatCode>
                <c:ptCount val="4"/>
                <c:pt idx="0">
                  <c:v>18.181818181818183</c:v>
                </c:pt>
                <c:pt idx="1">
                  <c:v>18.181818181818183</c:v>
                </c:pt>
                <c:pt idx="2">
                  <c:v>18.181818181818183</c:v>
                </c:pt>
                <c:pt idx="3">
                  <c:v>18.181818181818183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600-4BD9-BB94-2F3D0685C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'Servicio Público de Aseo'!$R$40:$S$40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377-448E-932E-E19873CDDF11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377-448E-932E-E19873CDDF11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377-448E-932E-E19873CDDF11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377-448E-932E-E19873CDDF1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'Servicio Público de Aseo'!$R$42:$R$45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'Servicio Público de Aseo'!$S$42:$S$45</c:f>
              <c:numCache>
                <c:formatCode>0</c:formatCode>
                <c:ptCount val="4"/>
                <c:pt idx="0">
                  <c:v>66.666666666666657</c:v>
                </c:pt>
                <c:pt idx="1">
                  <c:v>66.666666666666657</c:v>
                </c:pt>
                <c:pt idx="2">
                  <c:v>66.666666666666657</c:v>
                </c:pt>
                <c:pt idx="3">
                  <c:v>66.666666666666657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377-448E-932E-E19873CDDF1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'Inclusión de Recicladores'!$R$21:$S$21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BDB-4237-8D33-33B9BA18E2FD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BDB-4237-8D33-33B9BA18E2FD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BDB-4237-8D33-33B9BA18E2FD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BDB-4237-8D33-33B9BA18E2F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'Inclusión de Recicladores'!$R$23:$R$26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'Inclusión de Recicladores'!$S$23:$S$26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DB-4237-8D33-33B9BA18E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'Inclusión de Recicladores'!$R$40:$S$40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274-4D42-8D78-ED85FF872F41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274-4D42-8D78-ED85FF872F41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274-4D42-8D78-ED85FF872F41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274-4D42-8D78-ED85FF872F4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'Inclusión de Recicladores'!$R$42:$R$45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'Inclusión de Recicladores'!$S$42:$S$45</c:f>
              <c:numCache>
                <c:formatCode>0</c:formatCode>
                <c:ptCount val="4"/>
                <c:pt idx="0">
                  <c:v>18.181818181818183</c:v>
                </c:pt>
                <c:pt idx="1">
                  <c:v>27.27272727272727</c:v>
                </c:pt>
                <c:pt idx="2">
                  <c:v>18.181818181818183</c:v>
                </c:pt>
                <c:pt idx="3">
                  <c:v>18.181818181818183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C91-4487-8EDA-7E8438B9C32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'Inclusión de Recicladores'!$R$50:$S$50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E9D-410A-A27A-A8E4FC98EA7B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E9D-410A-A27A-A8E4FC98EA7B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E9D-410A-A27A-A8E4FC98EA7B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E9D-410A-A27A-A8E4FC98EA7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'Inclusión de Recicladores'!$R$52:$R$55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'Inclusión de Recicladores'!$S$52:$S$55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C8-4BEC-A1B4-C7F6C9F6D06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'Disposición Final'!$R$11:$S$11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331-4170-AB7D-7624FCB5E098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331-4170-AB7D-7624FCB5E098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331-4170-AB7D-7624FCB5E098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331-4170-AB7D-7624FCB5E09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'Disposición Final'!$R$13:$R$16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'Disposición Final'!$S$13:$S$16</c:f>
              <c:numCache>
                <c:formatCode>0</c:formatCode>
                <c:ptCount val="4"/>
                <c:pt idx="0">
                  <c:v>33.333333333333329</c:v>
                </c:pt>
                <c:pt idx="1">
                  <c:v>33.333333333333329</c:v>
                </c:pt>
                <c:pt idx="2">
                  <c:v>33.333333333333329</c:v>
                </c:pt>
                <c:pt idx="3">
                  <c:v>33.333333333333329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331-4170-AB7D-7624FCB5E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'Disposición Final'!$R$21:$S$21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223-44A5-B815-57D0854AE9BB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223-44A5-B815-57D0854AE9BB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223-44A5-B815-57D0854AE9BB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223-44A5-B815-57D0854AE9B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'Disposición Final'!$R$23:$R$26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'Disposición Final'!$S$23:$S$26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223-44A5-B815-57D0854AE9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'Disposición Final'!$R$40:$S$40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FDF-4670-8DAD-6F6B54B977E1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FDF-4670-8DAD-6F6B54B977E1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FDF-4670-8DAD-6F6B54B977E1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FDF-4670-8DAD-6F6B54B977E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'Disposición Final'!$R$42:$R$45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'Disposición Final'!$S$42:$S$45</c:f>
              <c:numCache>
                <c:formatCode>0</c:formatCode>
                <c:ptCount val="4"/>
                <c:pt idx="0">
                  <c:v>66.666666666666657</c:v>
                </c:pt>
                <c:pt idx="1">
                  <c:v>66.666666666666657</c:v>
                </c:pt>
                <c:pt idx="2">
                  <c:v>66.666666666666657</c:v>
                </c:pt>
                <c:pt idx="3">
                  <c:v>66.666666666666657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E16-495D-9FAC-282E86F14C3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'Disposición Final'!$R$50:$S$50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29B-43B1-805B-078916EA15C5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29B-43B1-805B-078916EA15C5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29B-43B1-805B-078916EA15C5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29B-43B1-805B-078916EA15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'Disposición Final'!$R$52:$R$55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'Disposición Final'!$S$52:$S$55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8A-4139-BA15-7E1655548DF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Residuos Especiales'!$R$11:$S$11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42B-4BF9-8412-5D157AC76B84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42B-4BF9-8412-5D157AC76B84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42B-4BF9-8412-5D157AC76B84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42B-4BF9-8412-5D157AC76B8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Residuos Especiales'!$R$13:$R$16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'Gestión Residuos Especiales'!$S$13:$S$16</c:f>
              <c:numCache>
                <c:formatCode>0</c:formatCode>
                <c:ptCount val="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42B-4BF9-8412-5D157AC76B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Residuos Especiales'!$R$21:$S$21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A60-40C9-BDA8-A6DA242B6C40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A60-40C9-BDA8-A6DA242B6C40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A60-40C9-BDA8-A6DA242B6C40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A60-40C9-BDA8-A6DA242B6C4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Residuos Especiales'!$R$23:$R$26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'Gestión Residuos Especiales'!$S$23:$S$26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A60-40C9-BDA8-A6DA242B6C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Residuos Especiales'!$R$40:$S$40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4B1-407D-88C2-AC6825DA7D1D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4B1-407D-88C2-AC6825DA7D1D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4B1-407D-88C2-AC6825DA7D1D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4B1-407D-88C2-AC6825DA7D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Residuos Especiales'!$R$42:$R$45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'Gestión Residuos Especiales'!$S$42:$S$45</c:f>
              <c:numCache>
                <c:formatCode>0</c:formatCode>
                <c:ptCount val="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4E-458C-98F4-16A0E4B9B8B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'Servicio Público de Aseo'!$R$50:$S$50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E0D-4194-9BAA-B6A2DD2E3A8A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E0D-4194-9BAA-B6A2DD2E3A8A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E0D-4194-9BAA-B6A2DD2E3A8A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E0D-4194-9BAA-B6A2DD2E3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'Servicio Público de Aseo'!$R$52:$R$55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'Servicio Público de Aseo'!$S$52:$S$55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E0D-4194-9BAA-B6A2DD2E3A8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Residuos Especiales'!$R$50:$S$50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3E6-401D-BE47-395B4E034E64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3E6-401D-BE47-395B4E034E64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3E6-401D-BE47-395B4E034E64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3E6-401D-BE47-395B4E034E6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Residuos Especiales'!$R$52:$R$55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'Gestión Residuos Especiales'!$S$52:$S$55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DE5-42AE-B3FD-59D055449D6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RCD'!$R$11:$S$11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024-44F9-A200-D92D24476FEF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024-44F9-A200-D92D24476FEF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024-44F9-A200-D92D24476FEF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024-44F9-A200-D92D24476FE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RCD'!$R$13:$R$16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'Gestión RCD'!$S$13:$S$16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024-44F9-A200-D92D24476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RCD'!$R$21:$S$21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787-4111-911F-1E699992DECE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787-4111-911F-1E699992DECE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787-4111-911F-1E699992DECE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787-4111-911F-1E699992D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RCD'!$R$23:$R$26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'Gestión RCD'!$S$23:$S$26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787-4111-911F-1E699992D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RCD'!$R$40:$S$40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4A-4A10-B6DE-DF4E08E067EB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D4A-4A10-B6DE-DF4E08E067EB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D4A-4A10-B6DE-DF4E08E067EB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D4A-4A10-B6DE-DF4E08E067E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RCD'!$R$42:$R$45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'Gestión RCD'!$S$42:$S$45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CD0-43B2-9CB8-09EA5195247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RCD'!$R$50:$S$50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F59-40A9-8C8F-211E8005E07E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F59-40A9-8C8F-211E8005E07E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F59-40A9-8C8F-211E8005E07E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F59-40A9-8C8F-211E8005E07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RCD'!$R$52:$R$55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'Gestión RCD'!$S$52:$S$55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E1A-4B14-9BAD-1A411BF3A2E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RS Rural'!$R$11:$S$11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3D2-48AA-AA44-82FD9D19ED14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3D2-48AA-AA44-82FD9D19ED14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3D2-48AA-AA44-82FD9D19ED14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3D2-48AA-AA44-82FD9D19ED1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RS Rural'!$R$13:$R$16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'Gestión RS Rural'!$S$13:$S$16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3D2-48AA-AA44-82FD9D19ED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RS Rural'!$R$21:$S$21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46-4EC9-8B46-950F2F7AA9A6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46-4EC9-8B46-950F2F7AA9A6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346-4EC9-8B46-950F2F7AA9A6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346-4EC9-8B46-950F2F7AA9A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RS Rural'!$R$23:$R$26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'Gestión RS Rural'!$S$23:$S$26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6-4EC9-8B46-950F2F7AA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RS Rural'!$R$40:$S$40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7B9-4403-A1F9-E7D2C28B18E7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7B9-4403-A1F9-E7D2C28B18E7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7B9-4403-A1F9-E7D2C28B18E7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7B9-4403-A1F9-E7D2C28B18E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RS Rural'!$R$42:$R$45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'Gestión RS Rural'!$S$42:$S$45</c:f>
              <c:numCache>
                <c:formatCode>0</c:formatCode>
                <c:ptCount val="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DA3-445D-BBD8-FE800699FCA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RS Rural'!$R$50:$S$50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4D7-4EC9-9CA9-A28AC237163F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4D7-4EC9-9CA9-A28AC237163F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4D7-4EC9-9CA9-A28AC237163F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4D7-4EC9-9CA9-A28AC237163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RS Rural'!$R$52:$R$55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'Gestión RS Rural'!$S$52:$S$55</c:f>
              <c:numCache>
                <c:formatCode>0</c:formatCode>
                <c:ptCount val="4"/>
                <c:pt idx="0">
                  <c:v>78.372741547565639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25-48F7-A1C6-9431AEA97EA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de Riesgo'!$R$11:$S$11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26F-4CBC-9A82-56F6E973A075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26F-4CBC-9A82-56F6E973A075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26F-4CBC-9A82-56F6E973A075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26F-4CBC-9A82-56F6E973A07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de Riesgo'!$R$13:$R$16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'Gestión de Riesgo'!$S$13:$S$16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26F-4CBC-9A82-56F6E973A0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'Recolección y Transporte'!$R$11:$S$11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E95-4801-9DFB-27B72EE98B7A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E95-4801-9DFB-27B72EE98B7A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E95-4801-9DFB-27B72EE98B7A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E95-4801-9DFB-27B72EE98B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'Recolección y Transporte'!$R$13:$R$16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'Recolección y Transporte'!$S$13:$S$16</c:f>
              <c:numCache>
                <c:formatCode>0</c:formatCode>
                <c:ptCount val="4"/>
                <c:pt idx="0">
                  <c:v>16.666666666666664</c:v>
                </c:pt>
                <c:pt idx="1">
                  <c:v>16.666666666666664</c:v>
                </c:pt>
                <c:pt idx="2">
                  <c:v>16.666666666666664</c:v>
                </c:pt>
                <c:pt idx="3">
                  <c:v>16.666666666666664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E95-4801-9DFB-27B72EE98B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de Riesgo'!$R$21:$S$21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52D-420E-BB4A-20F7DB61607E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52D-420E-BB4A-20F7DB61607E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52D-420E-BB4A-20F7DB61607E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52D-420E-BB4A-20F7DB61607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de Riesgo'!$R$23:$R$26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'Gestión de Riesgo'!$S$23:$S$26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52D-420E-BB4A-20F7DB6160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de Riesgo'!$R$40:$S$40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1AB-42D3-B03B-028B7B3AFD44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1AB-42D3-B03B-028B7B3AFD44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1AB-42D3-B03B-028B7B3AFD44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1AB-42D3-B03B-028B7B3AFD4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de Riesgo'!$R$42:$R$45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'Gestión de Riesgo'!$S$42:$S$45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4A9-4305-8D70-1A1EB1142C5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'Gestión de Riesgo'!$R$50:$S$50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37A-4CC1-BF25-2607894F5227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37A-4CC1-BF25-2607894F5227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37A-4CC1-BF25-2607894F5227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37A-4CC1-BF25-2607894F522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'Gestión de Riesgo'!$R$52:$R$55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'Gestión de Riesgo'!$S$52:$S$55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6D-41C6-A51B-3503A966C49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75385754574068276"/>
          <c:y val="2.4202692787788121E-2"/>
        </c:manualLayout>
      </c:layout>
      <c:overlay val="0"/>
      <c:txPr>
        <a:bodyPr/>
        <a:lstStyle/>
        <a:p>
          <a:pPr>
            <a:defRPr sz="1600"/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674290678581786"/>
          <c:y val="6.3282886692627355E-2"/>
          <c:w val="0.50422348247442061"/>
          <c:h val="0.69417853943498098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'Gráficos final-Corto plazo'!$C$9</c:f>
              <c:strCache>
                <c:ptCount val="1"/>
                <c:pt idx="0">
                  <c:v>% de Progreso  - Metas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'Gráficos final-Corto plazo'!$B$12:$B$24</c:f>
              <c:strCache>
                <c:ptCount val="13"/>
                <c:pt idx="0">
                  <c:v>Aspecto Institucional del Servicio de Aseo</c:v>
                </c:pt>
                <c:pt idx="1">
                  <c:v>Recoleccion,Transporte y Transferencia</c:v>
                </c:pt>
                <c:pt idx="2">
                  <c:v>Barrido y Limpieza de vías y áreas públicas</c:v>
                </c:pt>
                <c:pt idx="3">
                  <c:v>Limpieza de playas costeras y ribereñas </c:v>
                </c:pt>
                <c:pt idx="4">
                  <c:v>Corte de Céped y poda de Árboles</c:v>
                </c:pt>
                <c:pt idx="5">
                  <c:v>Lavado de Áreas Públicas</c:v>
                </c:pt>
                <c:pt idx="6">
                  <c:v>Aprovechamiento</c:v>
                </c:pt>
                <c:pt idx="7">
                  <c:v>Inclusión de Recuperadores de oficio </c:v>
                </c:pt>
                <c:pt idx="8">
                  <c:v>Disposición final</c:v>
                </c:pt>
                <c:pt idx="9">
                  <c:v>Residuos Sólidos Especiales</c:v>
                </c:pt>
                <c:pt idx="10">
                  <c:v>Residuos Construcción y Demolición </c:v>
                </c:pt>
                <c:pt idx="11">
                  <c:v>Gestión de residuos en el Área Rural</c:v>
                </c:pt>
                <c:pt idx="12">
                  <c:v>Gestión de Riesgos</c:v>
                </c:pt>
              </c:strCache>
            </c:strRef>
          </c:cat>
          <c:val>
            <c:numRef>
              <c:f>'Gráficos final-Corto plazo'!$C$12:$C$24</c:f>
              <c:numCache>
                <c:formatCode>0</c:formatCode>
                <c:ptCount val="13"/>
                <c:pt idx="0">
                  <c:v>0</c:v>
                </c:pt>
                <c:pt idx="1">
                  <c:v>16.666666666666664</c:v>
                </c:pt>
                <c:pt idx="2">
                  <c:v>50</c:v>
                </c:pt>
                <c:pt idx="3">
                  <c:v>12.5</c:v>
                </c:pt>
                <c:pt idx="4">
                  <c:v>25</c:v>
                </c:pt>
                <c:pt idx="5">
                  <c:v>0</c:v>
                </c:pt>
                <c:pt idx="6">
                  <c:v>0</c:v>
                </c:pt>
                <c:pt idx="7">
                  <c:v>18.181818181818183</c:v>
                </c:pt>
                <c:pt idx="8">
                  <c:v>33.333333333333329</c:v>
                </c:pt>
                <c:pt idx="9">
                  <c:v>25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3B7-4521-8EDC-3A40E4770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7"/>
        <c:overlap val="100"/>
        <c:axId val="87591552"/>
        <c:axId val="87601536"/>
      </c:barChart>
      <c:catAx>
        <c:axId val="875915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7601536"/>
        <c:crosses val="autoZero"/>
        <c:auto val="1"/>
        <c:lblAlgn val="ctr"/>
        <c:lblOffset val="100"/>
        <c:noMultiLvlLbl val="0"/>
      </c:catAx>
      <c:valAx>
        <c:axId val="87601536"/>
        <c:scaling>
          <c:orientation val="minMax"/>
          <c:max val="110"/>
          <c:min val="0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87591552"/>
        <c:crosses val="autoZero"/>
        <c:crossBetween val="between"/>
        <c:majorUnit val="10"/>
      </c:valAx>
    </c:plotArea>
    <c:legend>
      <c:legendPos val="r"/>
      <c:layout>
        <c:manualLayout>
          <c:xMode val="edge"/>
          <c:yMode val="edge"/>
          <c:x val="0.70015785345354709"/>
          <c:y val="0.18054986485241756"/>
          <c:w val="0.29183759929131392"/>
          <c:h val="0.80238914245603332"/>
        </c:manualLayout>
      </c:layout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28575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050"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75385754574068276"/>
          <c:y val="2.4202692787788121E-2"/>
        </c:manualLayout>
      </c:layout>
      <c:overlay val="0"/>
      <c:txPr>
        <a:bodyPr/>
        <a:lstStyle/>
        <a:p>
          <a:pPr>
            <a:defRPr sz="1600"/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674290678581786"/>
          <c:y val="6.3282886692627355E-2"/>
          <c:w val="0.50422348247442061"/>
          <c:h val="0.69417853943498098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'Gráficos final-Corto plazo'!$C$34</c:f>
              <c:strCache>
                <c:ptCount val="1"/>
                <c:pt idx="0">
                  <c:v>% de Progreso  - Presupuesto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'Gráficos final-Corto plazo'!$B$12:$B$24</c:f>
              <c:strCache>
                <c:ptCount val="13"/>
                <c:pt idx="0">
                  <c:v>Aspecto Institucional del Servicio de Aseo</c:v>
                </c:pt>
                <c:pt idx="1">
                  <c:v>Recoleccion,Transporte y Transferencia</c:v>
                </c:pt>
                <c:pt idx="2">
                  <c:v>Barrido y Limpieza de vías y áreas públicas</c:v>
                </c:pt>
                <c:pt idx="3">
                  <c:v>Limpieza de playas costeras y ribereñas </c:v>
                </c:pt>
                <c:pt idx="4">
                  <c:v>Corte de Céped y poda de Árboles</c:v>
                </c:pt>
                <c:pt idx="5">
                  <c:v>Lavado de Áreas Públicas</c:v>
                </c:pt>
                <c:pt idx="6">
                  <c:v>Aprovechamiento</c:v>
                </c:pt>
                <c:pt idx="7">
                  <c:v>Inclusión de Recuperadores de oficio </c:v>
                </c:pt>
                <c:pt idx="8">
                  <c:v>Disposición final</c:v>
                </c:pt>
                <c:pt idx="9">
                  <c:v>Residuos Sólidos Especiales</c:v>
                </c:pt>
                <c:pt idx="10">
                  <c:v>Residuos Construcción y Demolición </c:v>
                </c:pt>
                <c:pt idx="11">
                  <c:v>Gestión de residuos en el Área Rural</c:v>
                </c:pt>
                <c:pt idx="12">
                  <c:v>Gestión de Riesgos</c:v>
                </c:pt>
              </c:strCache>
            </c:strRef>
          </c:cat>
          <c:val>
            <c:numRef>
              <c:f>'Gráficos final-Corto plazo'!$C$37:$C$49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05-4F20-904D-1DD1A7796D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7"/>
        <c:overlap val="100"/>
        <c:axId val="87591552"/>
        <c:axId val="87601536"/>
      </c:barChart>
      <c:catAx>
        <c:axId val="875915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7601536"/>
        <c:crosses val="autoZero"/>
        <c:auto val="1"/>
        <c:lblAlgn val="ctr"/>
        <c:lblOffset val="100"/>
        <c:noMultiLvlLbl val="0"/>
      </c:catAx>
      <c:valAx>
        <c:axId val="87601536"/>
        <c:scaling>
          <c:orientation val="minMax"/>
          <c:max val="110"/>
          <c:min val="0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87591552"/>
        <c:crosses val="autoZero"/>
        <c:crossBetween val="between"/>
        <c:majorUnit val="10"/>
      </c:valAx>
    </c:plotArea>
    <c:legend>
      <c:legendPos val="r"/>
      <c:layout>
        <c:manualLayout>
          <c:xMode val="edge"/>
          <c:yMode val="edge"/>
          <c:x val="0.69748967103516746"/>
          <c:y val="0.18054986485241756"/>
          <c:w val="0.29450578170969355"/>
          <c:h val="0.7701188854056491"/>
        </c:manualLayout>
      </c:layout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28575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050"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75385754574068276"/>
          <c:y val="2.4202692787788121E-2"/>
        </c:manualLayout>
      </c:layout>
      <c:overlay val="0"/>
      <c:txPr>
        <a:bodyPr/>
        <a:lstStyle/>
        <a:p>
          <a:pPr>
            <a:defRPr sz="1600"/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674290678581786"/>
          <c:y val="6.3282886692627355E-2"/>
          <c:w val="0.50422348247442061"/>
          <c:h val="0.69417853943498098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'Gráficos final-Mediano plazo'!$C$9:$C$11</c:f>
              <c:strCache>
                <c:ptCount val="3"/>
                <c:pt idx="0">
                  <c:v>% de Progreso  - Metas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'Gráficos final-Corto plazo'!$B$12:$B$24</c:f>
              <c:strCache>
                <c:ptCount val="13"/>
                <c:pt idx="0">
                  <c:v>Aspecto Institucional del Servicio de Aseo</c:v>
                </c:pt>
                <c:pt idx="1">
                  <c:v>Recoleccion,Transporte y Transferencia</c:v>
                </c:pt>
                <c:pt idx="2">
                  <c:v>Barrido y Limpieza de vías y áreas públicas</c:v>
                </c:pt>
                <c:pt idx="3">
                  <c:v>Limpieza de playas costeras y ribereñas </c:v>
                </c:pt>
                <c:pt idx="4">
                  <c:v>Corte de Céped y poda de Árboles</c:v>
                </c:pt>
                <c:pt idx="5">
                  <c:v>Lavado de Áreas Públicas</c:v>
                </c:pt>
                <c:pt idx="6">
                  <c:v>Aprovechamiento</c:v>
                </c:pt>
                <c:pt idx="7">
                  <c:v>Inclusión de Recuperadores de oficio </c:v>
                </c:pt>
                <c:pt idx="8">
                  <c:v>Disposición final</c:v>
                </c:pt>
                <c:pt idx="9">
                  <c:v>Residuos Sólidos Especiales</c:v>
                </c:pt>
                <c:pt idx="10">
                  <c:v>Residuos Construcción y Demolición </c:v>
                </c:pt>
                <c:pt idx="11">
                  <c:v>Gestión de residuos en el Área Rural</c:v>
                </c:pt>
                <c:pt idx="12">
                  <c:v>Gestión de Riesgos</c:v>
                </c:pt>
              </c:strCache>
            </c:strRef>
          </c:cat>
          <c:val>
            <c:numRef>
              <c:f>'Gráficos final-Mediano plazo'!$C$12:$C$24</c:f>
              <c:numCache>
                <c:formatCode>0</c:formatCode>
                <c:ptCount val="13"/>
                <c:pt idx="0">
                  <c:v>66.666666666666657</c:v>
                </c:pt>
                <c:pt idx="1">
                  <c:v>50</c:v>
                </c:pt>
                <c:pt idx="2">
                  <c:v>75</c:v>
                </c:pt>
                <c:pt idx="3">
                  <c:v>9.375</c:v>
                </c:pt>
                <c:pt idx="4">
                  <c:v>43.75</c:v>
                </c:pt>
                <c:pt idx="5">
                  <c:v>12.5</c:v>
                </c:pt>
                <c:pt idx="6">
                  <c:v>57.142857142857139</c:v>
                </c:pt>
                <c:pt idx="7">
                  <c:v>20.454545454545457</c:v>
                </c:pt>
                <c:pt idx="8">
                  <c:v>66.666666666666657</c:v>
                </c:pt>
                <c:pt idx="9">
                  <c:v>25</c:v>
                </c:pt>
                <c:pt idx="10">
                  <c:v>0</c:v>
                </c:pt>
                <c:pt idx="11">
                  <c:v>20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D6-45CD-BBDD-ED2436184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7"/>
        <c:overlap val="100"/>
        <c:axId val="87591552"/>
        <c:axId val="87601536"/>
      </c:barChart>
      <c:catAx>
        <c:axId val="875915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7601536"/>
        <c:crosses val="autoZero"/>
        <c:auto val="1"/>
        <c:lblAlgn val="ctr"/>
        <c:lblOffset val="100"/>
        <c:noMultiLvlLbl val="0"/>
      </c:catAx>
      <c:valAx>
        <c:axId val="87601536"/>
        <c:scaling>
          <c:orientation val="minMax"/>
          <c:max val="110"/>
          <c:min val="0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87591552"/>
        <c:crosses val="autoZero"/>
        <c:crossBetween val="between"/>
        <c:majorUnit val="10"/>
      </c:valAx>
    </c:plotArea>
    <c:legend>
      <c:legendPos val="r"/>
      <c:layout>
        <c:manualLayout>
          <c:xMode val="edge"/>
          <c:yMode val="edge"/>
          <c:x val="0.70816240070868608"/>
          <c:y val="0.17564358702715602"/>
          <c:w val="0.28383305203617509"/>
          <c:h val="0.80652157437552108"/>
        </c:manualLayout>
      </c:layout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28575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050"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75385754574068276"/>
          <c:y val="2.4202692787788121E-2"/>
        </c:manualLayout>
      </c:layout>
      <c:overlay val="0"/>
      <c:txPr>
        <a:bodyPr/>
        <a:lstStyle/>
        <a:p>
          <a:pPr>
            <a:defRPr sz="1600"/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7674290678581786"/>
          <c:y val="6.3282886692627355E-2"/>
          <c:w val="0.50422348247442061"/>
          <c:h val="0.69417853943498098"/>
        </c:manualLayout>
      </c:layout>
      <c:barChart>
        <c:barDir val="col"/>
        <c:grouping val="stacked"/>
        <c:varyColors val="1"/>
        <c:ser>
          <c:idx val="0"/>
          <c:order val="0"/>
          <c:tx>
            <c:strRef>
              <c:f>'Gráficos final-Mediano plazo'!$C$34:$C$36</c:f>
              <c:strCache>
                <c:ptCount val="3"/>
                <c:pt idx="0">
                  <c:v>% de Progreso  - Presupuesto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'Gráficos final-Corto plazo'!$B$12:$B$24</c:f>
              <c:strCache>
                <c:ptCount val="13"/>
                <c:pt idx="0">
                  <c:v>Aspecto Institucional del Servicio de Aseo</c:v>
                </c:pt>
                <c:pt idx="1">
                  <c:v>Recoleccion,Transporte y Transferencia</c:v>
                </c:pt>
                <c:pt idx="2">
                  <c:v>Barrido y Limpieza de vías y áreas públicas</c:v>
                </c:pt>
                <c:pt idx="3">
                  <c:v>Limpieza de playas costeras y ribereñas </c:v>
                </c:pt>
                <c:pt idx="4">
                  <c:v>Corte de Céped y poda de Árboles</c:v>
                </c:pt>
                <c:pt idx="5">
                  <c:v>Lavado de Áreas Públicas</c:v>
                </c:pt>
                <c:pt idx="6">
                  <c:v>Aprovechamiento</c:v>
                </c:pt>
                <c:pt idx="7">
                  <c:v>Inclusión de Recuperadores de oficio </c:v>
                </c:pt>
                <c:pt idx="8">
                  <c:v>Disposición final</c:v>
                </c:pt>
                <c:pt idx="9">
                  <c:v>Residuos Sólidos Especiales</c:v>
                </c:pt>
                <c:pt idx="10">
                  <c:v>Residuos Construcción y Demolición </c:v>
                </c:pt>
                <c:pt idx="11">
                  <c:v>Gestión de residuos en el Área Rural</c:v>
                </c:pt>
                <c:pt idx="12">
                  <c:v>Gestión de Riesgos</c:v>
                </c:pt>
              </c:strCache>
            </c:strRef>
          </c:cat>
          <c:val>
            <c:numRef>
              <c:f>'Gráficos final-Mediano plazo'!$C$37:$C$49</c:f>
              <c:numCache>
                <c:formatCode>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19.59318538689141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5B-4ADD-8F87-6FF3F54D2B7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7"/>
        <c:overlap val="100"/>
        <c:axId val="87591552"/>
        <c:axId val="87601536"/>
      </c:barChart>
      <c:catAx>
        <c:axId val="875915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87601536"/>
        <c:crosses val="autoZero"/>
        <c:auto val="1"/>
        <c:lblAlgn val="ctr"/>
        <c:lblOffset val="100"/>
        <c:noMultiLvlLbl val="0"/>
      </c:catAx>
      <c:valAx>
        <c:axId val="87601536"/>
        <c:scaling>
          <c:orientation val="minMax"/>
          <c:max val="110"/>
          <c:min val="0"/>
        </c:scaling>
        <c:delete val="0"/>
        <c:axPos val="l"/>
        <c:majorGridlines/>
        <c:numFmt formatCode="0" sourceLinked="1"/>
        <c:majorTickMark val="out"/>
        <c:minorTickMark val="none"/>
        <c:tickLblPos val="nextTo"/>
        <c:crossAx val="87591552"/>
        <c:crosses val="autoZero"/>
        <c:crossBetween val="between"/>
        <c:majorUnit val="10"/>
      </c:valAx>
    </c:plotArea>
    <c:legend>
      <c:legendPos val="r"/>
      <c:layout>
        <c:manualLayout>
          <c:xMode val="edge"/>
          <c:yMode val="edge"/>
          <c:x val="0.70416012708111664"/>
          <c:y val="0.16403335216220849"/>
          <c:w val="0.28783532566374453"/>
          <c:h val="0.80569435958831237"/>
        </c:manualLayout>
      </c:layout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28575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 sz="1050">
          <a:solidFill>
            <a:sysClr val="windowText" lastClr="000000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'Recolección y Transporte'!$R$21:$S$21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1700-43BD-9EFD-2E7FDFC7E933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700-43BD-9EFD-2E7FDFC7E933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1700-43BD-9EFD-2E7FDFC7E933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700-43BD-9EFD-2E7FDFC7E93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'Recolección y Transporte'!$R$23:$R$26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'Recolección y Transporte'!$S$23:$S$26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700-43BD-9EFD-2E7FDFC7E9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'Recolección y Transporte'!$R$40:$S$40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34B-4456-A20E-87389F3E23C4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34B-4456-A20E-87389F3E23C4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34B-4456-A20E-87389F3E23C4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34B-4456-A20E-87389F3E23C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'Servicio Público de Aseo'!$R$42:$R$45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'Recolección y Transporte'!$S$42:$S$45</c:f>
              <c:numCache>
                <c:formatCode>0</c:formatCode>
                <c:ptCount val="4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34B-4456-A20E-87389F3E23C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'Recolección y Transporte'!$R$50:$S$50</c:f>
              <c:strCache>
                <c:ptCount val="1"/>
                <c:pt idx="0">
                  <c:v>% de Cumplimiento -  Presupuesto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3B-4681-9BFA-22D75F064CA0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3B-4681-9BFA-22D75F064CA0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33B-4681-9BFA-22D75F064CA0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33B-4681-9BFA-22D75F064CA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'Servicio Público de Aseo'!$R$52:$R$55</c:f>
              <c:numCache>
                <c:formatCode>0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'Recolección y Transporte'!$S$52:$S$55</c:f>
              <c:numCache>
                <c:formatCode>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3B-4681-9BFA-22D75F064CA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'Barrido y Limpieza'!$R$11:$S$11</c:f>
              <c:strCache>
                <c:ptCount val="1"/>
                <c:pt idx="0">
                  <c:v>% de Progreso - Metas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094C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ED8-42C0-9B1F-DE69E87244A3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ED8-42C0-9B1F-DE69E87244A3}"/>
              </c:ext>
            </c:extLst>
          </c:dPt>
          <c:dPt>
            <c:idx val="2"/>
            <c:invertIfNegative val="0"/>
            <c:bubble3D val="0"/>
            <c:spPr>
              <a:solidFill>
                <a:srgbClr val="09FF78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ED8-42C0-9B1F-DE69E87244A3}"/>
              </c:ext>
            </c:extLst>
          </c:dPt>
          <c:dPt>
            <c:idx val="3"/>
            <c:invertIfNegative val="0"/>
            <c:bubble3D val="0"/>
            <c:spPr>
              <a:solidFill>
                <a:srgbClr val="FC185F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ED8-42C0-9B1F-DE69E87244A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(Cuerpo)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'Barrido y Limpieza'!$R$13:$R$16</c:f>
              <c:numCache>
                <c:formatCode>0</c:formatCode>
                <c:ptCount val="4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</c:numCache>
            </c:numRef>
          </c:cat>
          <c:val>
            <c:numRef>
              <c:f>'Barrido y Limpieza'!$S$13:$S$16</c:f>
              <c:numCache>
                <c:formatCode>0</c:formatCode>
                <c:ptCount val="4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D8-42C0-9B1F-DE69E8724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1466656847"/>
        <c:axId val="1466657679"/>
      </c:barChart>
      <c:catAx>
        <c:axId val="146665684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7679"/>
        <c:crosses val="autoZero"/>
        <c:auto val="1"/>
        <c:lblAlgn val="ctr"/>
        <c:lblOffset val="100"/>
        <c:noMultiLvlLbl val="0"/>
      </c:catAx>
      <c:valAx>
        <c:axId val="1466657679"/>
        <c:scaling>
          <c:orientation val="minMax"/>
          <c:max val="11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(Cuerpo)"/>
                <a:ea typeface="+mn-ea"/>
                <a:cs typeface="+mn-cs"/>
              </a:defRPr>
            </a:pPr>
            <a:endParaRPr lang="es-CO"/>
          </a:p>
        </c:txPr>
        <c:crossAx val="146665684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 (Cuerpo)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Calibri (Cuerpo)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chart" Target="../charts/chart36.xml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6" Type="http://schemas.openxmlformats.org/officeDocument/2006/relationships/chart" Target="../charts/chart35.xml"/><Relationship Id="rId5" Type="http://schemas.openxmlformats.org/officeDocument/2006/relationships/chart" Target="../charts/chart34.xml"/><Relationship Id="rId4" Type="http://schemas.openxmlformats.org/officeDocument/2006/relationships/chart" Target="../charts/chart33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chart" Target="../charts/chart40.xml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6" Type="http://schemas.openxmlformats.org/officeDocument/2006/relationships/chart" Target="../charts/chart39.xml"/><Relationship Id="rId5" Type="http://schemas.openxmlformats.org/officeDocument/2006/relationships/chart" Target="../charts/chart38.xml"/><Relationship Id="rId4" Type="http://schemas.openxmlformats.org/officeDocument/2006/relationships/chart" Target="../charts/chart37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chart" Target="../charts/chart44.xml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6" Type="http://schemas.openxmlformats.org/officeDocument/2006/relationships/chart" Target="../charts/chart43.xml"/><Relationship Id="rId5" Type="http://schemas.openxmlformats.org/officeDocument/2006/relationships/chart" Target="../charts/chart42.xml"/><Relationship Id="rId4" Type="http://schemas.openxmlformats.org/officeDocument/2006/relationships/chart" Target="../charts/chart41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chart" Target="../charts/chart48.xml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6" Type="http://schemas.openxmlformats.org/officeDocument/2006/relationships/chart" Target="../charts/chart47.xml"/><Relationship Id="rId5" Type="http://schemas.openxmlformats.org/officeDocument/2006/relationships/chart" Target="../charts/chart46.xml"/><Relationship Id="rId4" Type="http://schemas.openxmlformats.org/officeDocument/2006/relationships/chart" Target="../charts/chart45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chart" Target="../charts/chart52.xml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6" Type="http://schemas.openxmlformats.org/officeDocument/2006/relationships/chart" Target="../charts/chart51.xml"/><Relationship Id="rId5" Type="http://schemas.openxmlformats.org/officeDocument/2006/relationships/chart" Target="../charts/chart50.xml"/><Relationship Id="rId4" Type="http://schemas.openxmlformats.org/officeDocument/2006/relationships/chart" Target="../charts/chart49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png"/><Relationship Id="rId1" Type="http://schemas.openxmlformats.org/officeDocument/2006/relationships/chart" Target="../charts/chart53.xml"/><Relationship Id="rId5" Type="http://schemas.openxmlformats.org/officeDocument/2006/relationships/chart" Target="../charts/chart54.xml"/><Relationship Id="rId4" Type="http://schemas.openxmlformats.org/officeDocument/2006/relationships/image" Target="../media/image5.jpe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png"/><Relationship Id="rId1" Type="http://schemas.openxmlformats.org/officeDocument/2006/relationships/chart" Target="../charts/chart55.xml"/><Relationship Id="rId5" Type="http://schemas.openxmlformats.org/officeDocument/2006/relationships/chart" Target="../charts/chart56.xml"/><Relationship Id="rId4" Type="http://schemas.openxmlformats.org/officeDocument/2006/relationships/image" Target="../media/image5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chart" Target="../charts/chart4.xml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6" Type="http://schemas.openxmlformats.org/officeDocument/2006/relationships/chart" Target="../charts/chart3.xml"/><Relationship Id="rId5" Type="http://schemas.openxmlformats.org/officeDocument/2006/relationships/chart" Target="../charts/chart2.xml"/><Relationship Id="rId4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chart" Target="../charts/chart8.xml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chart" Target="../charts/chart12.xml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chart" Target="../charts/chart16.xml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chart" Target="../charts/chart20.xml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chart" Target="../charts/chart24.xml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chart" Target="../charts/chart28.xml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6" Type="http://schemas.openxmlformats.org/officeDocument/2006/relationships/chart" Target="../charts/chart27.xml"/><Relationship Id="rId5" Type="http://schemas.openxmlformats.org/officeDocument/2006/relationships/chart" Target="../charts/chart26.xml"/><Relationship Id="rId4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7" Type="http://schemas.openxmlformats.org/officeDocument/2006/relationships/chart" Target="../charts/chart32.xml"/><Relationship Id="rId2" Type="http://schemas.openxmlformats.org/officeDocument/2006/relationships/image" Target="../media/image4.jpeg"/><Relationship Id="rId1" Type="http://schemas.openxmlformats.org/officeDocument/2006/relationships/image" Target="../media/image3.png"/><Relationship Id="rId6" Type="http://schemas.openxmlformats.org/officeDocument/2006/relationships/chart" Target="../charts/chart31.xml"/><Relationship Id="rId5" Type="http://schemas.openxmlformats.org/officeDocument/2006/relationships/chart" Target="../charts/chart30.xml"/><Relationship Id="rId4" Type="http://schemas.openxmlformats.org/officeDocument/2006/relationships/chart" Target="../charts/chart2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216695</xdr:colOff>
      <xdr:row>1</xdr:row>
      <xdr:rowOff>19051</xdr:rowOff>
    </xdr:from>
    <xdr:to>
      <xdr:col>6</xdr:col>
      <xdr:colOff>390525</xdr:colOff>
      <xdr:row>3</xdr:row>
      <xdr:rowOff>38101</xdr:rowOff>
    </xdr:to>
    <xdr:pic>
      <xdr:nvPicPr>
        <xdr:cNvPr id="2" name="4 Imagen">
          <a:extLst>
            <a:ext uri="{FF2B5EF4-FFF2-40B4-BE49-F238E27FC236}">
              <a16:creationId xmlns:a16="http://schemas.microsoft.com/office/drawing/2014/main" id="{6A3EF10D-9FBC-43B2-A934-3AB33118B53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6770" y="209551"/>
          <a:ext cx="735805" cy="400050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1059924</xdr:colOff>
      <xdr:row>2</xdr:row>
      <xdr:rowOff>161924</xdr:rowOff>
    </xdr:from>
    <xdr:ext cx="1547546" cy="228973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AAD01A97-2C2B-4892-86C9-F9575A55A8C3}"/>
            </a:ext>
          </a:extLst>
        </xdr:cNvPr>
        <xdr:cNvSpPr/>
      </xdr:nvSpPr>
      <xdr:spPr>
        <a:xfrm>
          <a:off x="4977080" y="542924"/>
          <a:ext cx="1547546" cy="228973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9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4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1</xdr:col>
      <xdr:colOff>142876</xdr:colOff>
      <xdr:row>1</xdr:row>
      <xdr:rowOff>57151</xdr:rowOff>
    </xdr:from>
    <xdr:to>
      <xdr:col>1</xdr:col>
      <xdr:colOff>609600</xdr:colOff>
      <xdr:row>3</xdr:row>
      <xdr:rowOff>142875</xdr:rowOff>
    </xdr:to>
    <xdr:pic>
      <xdr:nvPicPr>
        <xdr:cNvPr id="8" name="Imagen 7" descr="Universidad Santo Tomás Villavicencio - Home | Facebook">
          <a:extLst>
            <a:ext uri="{FF2B5EF4-FFF2-40B4-BE49-F238E27FC236}">
              <a16:creationId xmlns:a16="http://schemas.microsoft.com/office/drawing/2014/main" id="{770BA55E-33B5-4CCD-B169-579A6400C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6" y="247651"/>
          <a:ext cx="466724" cy="4667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216695</xdr:colOff>
      <xdr:row>11</xdr:row>
      <xdr:rowOff>19051</xdr:rowOff>
    </xdr:from>
    <xdr:ext cx="735805" cy="400050"/>
    <xdr:pic>
      <xdr:nvPicPr>
        <xdr:cNvPr id="6" name="4 Imagen">
          <a:extLst>
            <a:ext uri="{FF2B5EF4-FFF2-40B4-BE49-F238E27FC236}">
              <a16:creationId xmlns:a16="http://schemas.microsoft.com/office/drawing/2014/main" id="{2CCD3606-B13A-4EED-8189-33F0DC17F9E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83970" y="209551"/>
          <a:ext cx="735805" cy="4000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1050393</xdr:colOff>
      <xdr:row>12</xdr:row>
      <xdr:rowOff>161924</xdr:rowOff>
    </xdr:from>
    <xdr:ext cx="1547546" cy="228973"/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C6C828CD-40CF-43CD-9029-EB12A690925D}"/>
            </a:ext>
          </a:extLst>
        </xdr:cNvPr>
        <xdr:cNvSpPr/>
      </xdr:nvSpPr>
      <xdr:spPr>
        <a:xfrm>
          <a:off x="4967549" y="2447924"/>
          <a:ext cx="1547546" cy="228973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9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4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1</xdr:col>
      <xdr:colOff>142876</xdr:colOff>
      <xdr:row>11</xdr:row>
      <xdr:rowOff>57151</xdr:rowOff>
    </xdr:from>
    <xdr:ext cx="466724" cy="466724"/>
    <xdr:pic>
      <xdr:nvPicPr>
        <xdr:cNvPr id="9" name="Imagen 8" descr="Universidad Santo Tomás Villavicencio - Home | Facebook">
          <a:extLst>
            <a:ext uri="{FF2B5EF4-FFF2-40B4-BE49-F238E27FC236}">
              <a16:creationId xmlns:a16="http://schemas.microsoft.com/office/drawing/2014/main" id="{28C89547-5B2A-4BDB-BA76-11E937109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6" y="247651"/>
          <a:ext cx="466724" cy="4667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3</xdr:row>
      <xdr:rowOff>23813</xdr:rowOff>
    </xdr:from>
    <xdr:to>
      <xdr:col>3</xdr:col>
      <xdr:colOff>404810</xdr:colOff>
      <xdr:row>6</xdr:row>
      <xdr:rowOff>33337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A87927E8-F88C-46B7-A826-8598EE725E8D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04838"/>
          <a:ext cx="1869280" cy="5810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628652</xdr:colOff>
      <xdr:row>1</xdr:row>
      <xdr:rowOff>130970</xdr:rowOff>
    </xdr:from>
    <xdr:to>
      <xdr:col>6</xdr:col>
      <xdr:colOff>426245</xdr:colOff>
      <xdr:row>6</xdr:row>
      <xdr:rowOff>26512</xdr:rowOff>
    </xdr:to>
    <xdr:pic>
      <xdr:nvPicPr>
        <xdr:cNvPr id="13" name="4 Imagen">
          <a:extLst>
            <a:ext uri="{FF2B5EF4-FFF2-40B4-BE49-F238E27FC236}">
              <a16:creationId xmlns:a16="http://schemas.microsoft.com/office/drawing/2014/main" id="{AF3300A2-D79F-4266-90A8-BB1D5FACE955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30995"/>
          <a:ext cx="1321593" cy="8480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281255</xdr:colOff>
      <xdr:row>5</xdr:row>
      <xdr:rowOff>108639</xdr:rowOff>
    </xdr:from>
    <xdr:ext cx="2088089" cy="365678"/>
    <xdr:sp macro="" textlink="">
      <xdr:nvSpPr>
        <xdr:cNvPr id="14" name="Rectángulo 13">
          <a:extLst>
            <a:ext uri="{FF2B5EF4-FFF2-40B4-BE49-F238E27FC236}">
              <a16:creationId xmlns:a16="http://schemas.microsoft.com/office/drawing/2014/main" id="{A049D67E-5680-4843-B952-746A0441214E}"/>
            </a:ext>
          </a:extLst>
        </xdr:cNvPr>
        <xdr:cNvSpPr/>
      </xdr:nvSpPr>
      <xdr:spPr>
        <a:xfrm>
          <a:off x="3329255" y="1080189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21</xdr:col>
      <xdr:colOff>759619</xdr:colOff>
      <xdr:row>1</xdr:row>
      <xdr:rowOff>47625</xdr:rowOff>
    </xdr:from>
    <xdr:to>
      <xdr:col>22</xdr:col>
      <xdr:colOff>640556</xdr:colOff>
      <xdr:row>4</xdr:row>
      <xdr:rowOff>119062</xdr:rowOff>
    </xdr:to>
    <xdr:pic>
      <xdr:nvPicPr>
        <xdr:cNvPr id="15" name="Imagen 14" descr="Universidad Santo Tomás Villavicencio - Home | Facebook">
          <a:extLst>
            <a:ext uri="{FF2B5EF4-FFF2-40B4-BE49-F238E27FC236}">
              <a16:creationId xmlns:a16="http://schemas.microsoft.com/office/drawing/2014/main" id="{1C8F3DF3-28B7-41B6-8372-62FE42883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24765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214313</xdr:colOff>
      <xdr:row>9</xdr:row>
      <xdr:rowOff>23812</xdr:rowOff>
    </xdr:from>
    <xdr:to>
      <xdr:col>22</xdr:col>
      <xdr:colOff>666750</xdr:colOff>
      <xdr:row>17</xdr:row>
      <xdr:rowOff>178593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11CAE94-FFAB-471A-8DA0-12FE83EE57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214312</xdr:colOff>
      <xdr:row>19</xdr:row>
      <xdr:rowOff>23812</xdr:rowOff>
    </xdr:from>
    <xdr:to>
      <xdr:col>22</xdr:col>
      <xdr:colOff>666749</xdr:colOff>
      <xdr:row>27</xdr:row>
      <xdr:rowOff>178593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B1D3929F-E697-41CE-97CA-CC7908B364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59530</xdr:colOff>
      <xdr:row>32</xdr:row>
      <xdr:rowOff>23813</xdr:rowOff>
    </xdr:from>
    <xdr:ext cx="1869280" cy="583406"/>
    <xdr:pic>
      <xdr:nvPicPr>
        <xdr:cNvPr id="8" name="Imagen 7">
          <a:extLst>
            <a:ext uri="{FF2B5EF4-FFF2-40B4-BE49-F238E27FC236}">
              <a16:creationId xmlns:a16="http://schemas.microsoft.com/office/drawing/2014/main" id="{A7E772D4-7730-4FEB-8A21-772923B46FAE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21506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4</xdr:col>
      <xdr:colOff>628652</xdr:colOff>
      <xdr:row>30</xdr:row>
      <xdr:rowOff>130970</xdr:rowOff>
    </xdr:from>
    <xdr:ext cx="1321593" cy="850424"/>
    <xdr:pic>
      <xdr:nvPicPr>
        <xdr:cNvPr id="9" name="4 Imagen">
          <a:extLst>
            <a:ext uri="{FF2B5EF4-FFF2-40B4-BE49-F238E27FC236}">
              <a16:creationId xmlns:a16="http://schemas.microsoft.com/office/drawing/2014/main" id="{E92F18D7-6335-45D9-8C11-F905DF1E315B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5941220"/>
          <a:ext cx="1321593" cy="8504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281255</xdr:colOff>
      <xdr:row>34</xdr:row>
      <xdr:rowOff>108639</xdr:rowOff>
    </xdr:from>
    <xdr:ext cx="2088089" cy="365678"/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6BEFF0E4-3119-4B65-9531-47EDD6174F50}"/>
            </a:ext>
          </a:extLst>
        </xdr:cNvPr>
        <xdr:cNvSpPr/>
      </xdr:nvSpPr>
      <xdr:spPr>
        <a:xfrm>
          <a:off x="3329255" y="6690414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21</xdr:col>
      <xdr:colOff>759619</xdr:colOff>
      <xdr:row>30</xdr:row>
      <xdr:rowOff>47625</xdr:rowOff>
    </xdr:from>
    <xdr:ext cx="642937" cy="642937"/>
    <xdr:pic>
      <xdr:nvPicPr>
        <xdr:cNvPr id="11" name="Imagen 10" descr="Universidad Santo Tomás Villavicencio - Home | Facebook">
          <a:extLst>
            <a:ext uri="{FF2B5EF4-FFF2-40B4-BE49-F238E27FC236}">
              <a16:creationId xmlns:a16="http://schemas.microsoft.com/office/drawing/2014/main" id="{B7708336-3898-4DB7-A29D-B09279FE4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5857875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19</xdr:col>
      <xdr:colOff>214313</xdr:colOff>
      <xdr:row>38</xdr:row>
      <xdr:rowOff>23812</xdr:rowOff>
    </xdr:from>
    <xdr:to>
      <xdr:col>22</xdr:col>
      <xdr:colOff>666750</xdr:colOff>
      <xdr:row>46</xdr:row>
      <xdr:rowOff>178593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6E79F0B5-883A-46C9-8D73-07F3AB5F52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214312</xdr:colOff>
      <xdr:row>48</xdr:row>
      <xdr:rowOff>23812</xdr:rowOff>
    </xdr:from>
    <xdr:to>
      <xdr:col>22</xdr:col>
      <xdr:colOff>666749</xdr:colOff>
      <xdr:row>56</xdr:row>
      <xdr:rowOff>178593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058C6526-24C6-4086-BD66-8A3EF8AE98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3</xdr:row>
      <xdr:rowOff>23813</xdr:rowOff>
    </xdr:from>
    <xdr:to>
      <xdr:col>3</xdr:col>
      <xdr:colOff>404810</xdr:colOff>
      <xdr:row>6</xdr:row>
      <xdr:rowOff>33337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0CB8FA1-B4D2-4B2E-AFAA-34B1F265FF1C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04838"/>
          <a:ext cx="1869280" cy="5810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628652</xdr:colOff>
      <xdr:row>1</xdr:row>
      <xdr:rowOff>130970</xdr:rowOff>
    </xdr:from>
    <xdr:to>
      <xdr:col>6</xdr:col>
      <xdr:colOff>426245</xdr:colOff>
      <xdr:row>6</xdr:row>
      <xdr:rowOff>26512</xdr:rowOff>
    </xdr:to>
    <xdr:pic>
      <xdr:nvPicPr>
        <xdr:cNvPr id="7" name="4 Imagen">
          <a:extLst>
            <a:ext uri="{FF2B5EF4-FFF2-40B4-BE49-F238E27FC236}">
              <a16:creationId xmlns:a16="http://schemas.microsoft.com/office/drawing/2014/main" id="{68A1FED8-2DC1-43DB-ADD4-84B859EABB6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30995"/>
          <a:ext cx="1321593" cy="8480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281255</xdr:colOff>
      <xdr:row>5</xdr:row>
      <xdr:rowOff>108639</xdr:rowOff>
    </xdr:from>
    <xdr:ext cx="2088089" cy="365678"/>
    <xdr:sp macro="" textlink="">
      <xdr:nvSpPr>
        <xdr:cNvPr id="8" name="Rectángulo 7">
          <a:extLst>
            <a:ext uri="{FF2B5EF4-FFF2-40B4-BE49-F238E27FC236}">
              <a16:creationId xmlns:a16="http://schemas.microsoft.com/office/drawing/2014/main" id="{C2C17832-B42E-4E8A-9CC8-F2D6C5B8C11C}"/>
            </a:ext>
          </a:extLst>
        </xdr:cNvPr>
        <xdr:cNvSpPr/>
      </xdr:nvSpPr>
      <xdr:spPr>
        <a:xfrm>
          <a:off x="3329255" y="1080189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21</xdr:col>
      <xdr:colOff>759619</xdr:colOff>
      <xdr:row>1</xdr:row>
      <xdr:rowOff>47625</xdr:rowOff>
    </xdr:from>
    <xdr:to>
      <xdr:col>22</xdr:col>
      <xdr:colOff>640556</xdr:colOff>
      <xdr:row>4</xdr:row>
      <xdr:rowOff>119062</xdr:rowOff>
    </xdr:to>
    <xdr:pic>
      <xdr:nvPicPr>
        <xdr:cNvPr id="9" name="Imagen 8" descr="Universidad Santo Tomás Villavicencio - Home | Facebook">
          <a:extLst>
            <a:ext uri="{FF2B5EF4-FFF2-40B4-BE49-F238E27FC236}">
              <a16:creationId xmlns:a16="http://schemas.microsoft.com/office/drawing/2014/main" id="{F9794163-B08E-4607-82DE-7D9C13871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24765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214313</xdr:colOff>
      <xdr:row>9</xdr:row>
      <xdr:rowOff>23812</xdr:rowOff>
    </xdr:from>
    <xdr:to>
      <xdr:col>22</xdr:col>
      <xdr:colOff>666750</xdr:colOff>
      <xdr:row>17</xdr:row>
      <xdr:rowOff>178593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7C5A27C8-CBDB-4707-A920-0A5018F04F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214312</xdr:colOff>
      <xdr:row>19</xdr:row>
      <xdr:rowOff>23812</xdr:rowOff>
    </xdr:from>
    <xdr:to>
      <xdr:col>22</xdr:col>
      <xdr:colOff>666749</xdr:colOff>
      <xdr:row>27</xdr:row>
      <xdr:rowOff>178593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AB12A5E6-6B25-4B34-BFA2-C3A40B0754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59530</xdr:colOff>
      <xdr:row>32</xdr:row>
      <xdr:rowOff>23813</xdr:rowOff>
    </xdr:from>
    <xdr:ext cx="1869280" cy="583406"/>
    <xdr:pic>
      <xdr:nvPicPr>
        <xdr:cNvPr id="12" name="Imagen 11">
          <a:extLst>
            <a:ext uri="{FF2B5EF4-FFF2-40B4-BE49-F238E27FC236}">
              <a16:creationId xmlns:a16="http://schemas.microsoft.com/office/drawing/2014/main" id="{79BA8D23-6E3E-47D8-8F63-0EEF84E3C0AC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21506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4</xdr:col>
      <xdr:colOff>628652</xdr:colOff>
      <xdr:row>30</xdr:row>
      <xdr:rowOff>130970</xdr:rowOff>
    </xdr:from>
    <xdr:ext cx="1321593" cy="850424"/>
    <xdr:pic>
      <xdr:nvPicPr>
        <xdr:cNvPr id="13" name="4 Imagen">
          <a:extLst>
            <a:ext uri="{FF2B5EF4-FFF2-40B4-BE49-F238E27FC236}">
              <a16:creationId xmlns:a16="http://schemas.microsoft.com/office/drawing/2014/main" id="{60B38846-BC50-4E51-9A7D-2EA528FC6FBD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5941220"/>
          <a:ext cx="1321593" cy="8504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281255</xdr:colOff>
      <xdr:row>34</xdr:row>
      <xdr:rowOff>108639</xdr:rowOff>
    </xdr:from>
    <xdr:ext cx="2088089" cy="365678"/>
    <xdr:sp macro="" textlink="">
      <xdr:nvSpPr>
        <xdr:cNvPr id="14" name="Rectángulo 13">
          <a:extLst>
            <a:ext uri="{FF2B5EF4-FFF2-40B4-BE49-F238E27FC236}">
              <a16:creationId xmlns:a16="http://schemas.microsoft.com/office/drawing/2014/main" id="{DCCCE221-163A-4C23-8E34-CBF1B7499785}"/>
            </a:ext>
          </a:extLst>
        </xdr:cNvPr>
        <xdr:cNvSpPr/>
      </xdr:nvSpPr>
      <xdr:spPr>
        <a:xfrm>
          <a:off x="3329255" y="6690414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21</xdr:col>
      <xdr:colOff>759619</xdr:colOff>
      <xdr:row>30</xdr:row>
      <xdr:rowOff>47625</xdr:rowOff>
    </xdr:from>
    <xdr:ext cx="642937" cy="642937"/>
    <xdr:pic>
      <xdr:nvPicPr>
        <xdr:cNvPr id="15" name="Imagen 14" descr="Universidad Santo Tomás Villavicencio - Home | Facebook">
          <a:extLst>
            <a:ext uri="{FF2B5EF4-FFF2-40B4-BE49-F238E27FC236}">
              <a16:creationId xmlns:a16="http://schemas.microsoft.com/office/drawing/2014/main" id="{E003054E-736B-480A-A261-443E14536E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5857875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19</xdr:col>
      <xdr:colOff>214313</xdr:colOff>
      <xdr:row>38</xdr:row>
      <xdr:rowOff>23812</xdr:rowOff>
    </xdr:from>
    <xdr:to>
      <xdr:col>22</xdr:col>
      <xdr:colOff>666750</xdr:colOff>
      <xdr:row>46</xdr:row>
      <xdr:rowOff>178593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5FA75B57-4F06-446E-AA37-3D5BD06E9C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214312</xdr:colOff>
      <xdr:row>48</xdr:row>
      <xdr:rowOff>23812</xdr:rowOff>
    </xdr:from>
    <xdr:to>
      <xdr:col>22</xdr:col>
      <xdr:colOff>666749</xdr:colOff>
      <xdr:row>56</xdr:row>
      <xdr:rowOff>178593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CF950EC0-2A83-441A-9366-964809D9FE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3</xdr:row>
      <xdr:rowOff>23813</xdr:rowOff>
    </xdr:from>
    <xdr:to>
      <xdr:col>3</xdr:col>
      <xdr:colOff>404810</xdr:colOff>
      <xdr:row>6</xdr:row>
      <xdr:rowOff>33337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463E342-48C1-47A9-BE35-175766BF20E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04838"/>
          <a:ext cx="1869280" cy="5810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628652</xdr:colOff>
      <xdr:row>1</xdr:row>
      <xdr:rowOff>130970</xdr:rowOff>
    </xdr:from>
    <xdr:to>
      <xdr:col>6</xdr:col>
      <xdr:colOff>426245</xdr:colOff>
      <xdr:row>6</xdr:row>
      <xdr:rowOff>26512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195D8EAD-39B9-4281-BAFC-E59FE5F9A25C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30995"/>
          <a:ext cx="1321593" cy="8480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281255</xdr:colOff>
      <xdr:row>5</xdr:row>
      <xdr:rowOff>108639</xdr:rowOff>
    </xdr:from>
    <xdr:ext cx="2088089" cy="365678"/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8E6F2D8F-3749-4AF2-BF0F-785F5FE184F0}"/>
            </a:ext>
          </a:extLst>
        </xdr:cNvPr>
        <xdr:cNvSpPr/>
      </xdr:nvSpPr>
      <xdr:spPr>
        <a:xfrm>
          <a:off x="3329255" y="1080189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21</xdr:col>
      <xdr:colOff>759619</xdr:colOff>
      <xdr:row>1</xdr:row>
      <xdr:rowOff>47625</xdr:rowOff>
    </xdr:from>
    <xdr:to>
      <xdr:col>22</xdr:col>
      <xdr:colOff>640556</xdr:colOff>
      <xdr:row>4</xdr:row>
      <xdr:rowOff>119062</xdr:rowOff>
    </xdr:to>
    <xdr:pic>
      <xdr:nvPicPr>
        <xdr:cNvPr id="5" name="Imagen 4" descr="Universidad Santo Tomás Villavicencio - Home | Facebook">
          <a:extLst>
            <a:ext uri="{FF2B5EF4-FFF2-40B4-BE49-F238E27FC236}">
              <a16:creationId xmlns:a16="http://schemas.microsoft.com/office/drawing/2014/main" id="{B051CE4F-E025-4409-9622-984A0ADBB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24765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214313</xdr:colOff>
      <xdr:row>9</xdr:row>
      <xdr:rowOff>23812</xdr:rowOff>
    </xdr:from>
    <xdr:to>
      <xdr:col>22</xdr:col>
      <xdr:colOff>666750</xdr:colOff>
      <xdr:row>17</xdr:row>
      <xdr:rowOff>178593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31119DCC-7E33-4410-8087-3ED160DC4B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214312</xdr:colOff>
      <xdr:row>19</xdr:row>
      <xdr:rowOff>23812</xdr:rowOff>
    </xdr:from>
    <xdr:to>
      <xdr:col>22</xdr:col>
      <xdr:colOff>666749</xdr:colOff>
      <xdr:row>27</xdr:row>
      <xdr:rowOff>178593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9CE1B6D-702E-4294-B5D5-F8812F10B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59530</xdr:colOff>
      <xdr:row>32</xdr:row>
      <xdr:rowOff>23813</xdr:rowOff>
    </xdr:from>
    <xdr:ext cx="1869280" cy="583406"/>
    <xdr:pic>
      <xdr:nvPicPr>
        <xdr:cNvPr id="8" name="Imagen 7">
          <a:extLst>
            <a:ext uri="{FF2B5EF4-FFF2-40B4-BE49-F238E27FC236}">
              <a16:creationId xmlns:a16="http://schemas.microsoft.com/office/drawing/2014/main" id="{16E9FDAA-9100-41A4-AD37-27045BDDEF8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21506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4</xdr:col>
      <xdr:colOff>628652</xdr:colOff>
      <xdr:row>30</xdr:row>
      <xdr:rowOff>130970</xdr:rowOff>
    </xdr:from>
    <xdr:ext cx="1321593" cy="850424"/>
    <xdr:pic>
      <xdr:nvPicPr>
        <xdr:cNvPr id="9" name="4 Imagen">
          <a:extLst>
            <a:ext uri="{FF2B5EF4-FFF2-40B4-BE49-F238E27FC236}">
              <a16:creationId xmlns:a16="http://schemas.microsoft.com/office/drawing/2014/main" id="{C96253CD-17B8-49D4-A68B-C0079DA284C4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5941220"/>
          <a:ext cx="1321593" cy="8504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281255</xdr:colOff>
      <xdr:row>34</xdr:row>
      <xdr:rowOff>108639</xdr:rowOff>
    </xdr:from>
    <xdr:ext cx="2088089" cy="365678"/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1C679F0F-AFF2-46C3-9961-5B009D6A0A2F}"/>
            </a:ext>
          </a:extLst>
        </xdr:cNvPr>
        <xdr:cNvSpPr/>
      </xdr:nvSpPr>
      <xdr:spPr>
        <a:xfrm>
          <a:off x="3329255" y="6690414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21</xdr:col>
      <xdr:colOff>759619</xdr:colOff>
      <xdr:row>30</xdr:row>
      <xdr:rowOff>47625</xdr:rowOff>
    </xdr:from>
    <xdr:ext cx="642937" cy="642937"/>
    <xdr:pic>
      <xdr:nvPicPr>
        <xdr:cNvPr id="11" name="Imagen 10" descr="Universidad Santo Tomás Villavicencio - Home | Facebook">
          <a:extLst>
            <a:ext uri="{FF2B5EF4-FFF2-40B4-BE49-F238E27FC236}">
              <a16:creationId xmlns:a16="http://schemas.microsoft.com/office/drawing/2014/main" id="{4127F15E-3D9D-4A6D-8243-BAF5FA3B3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5857875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19</xdr:col>
      <xdr:colOff>214313</xdr:colOff>
      <xdr:row>38</xdr:row>
      <xdr:rowOff>23812</xdr:rowOff>
    </xdr:from>
    <xdr:to>
      <xdr:col>22</xdr:col>
      <xdr:colOff>666750</xdr:colOff>
      <xdr:row>46</xdr:row>
      <xdr:rowOff>178593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EF1D6B87-CCB2-4BD7-9A0D-4B2AC053C5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214312</xdr:colOff>
      <xdr:row>48</xdr:row>
      <xdr:rowOff>23812</xdr:rowOff>
    </xdr:from>
    <xdr:to>
      <xdr:col>22</xdr:col>
      <xdr:colOff>666749</xdr:colOff>
      <xdr:row>56</xdr:row>
      <xdr:rowOff>178593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C1B6A910-E618-4D5D-A2CA-B6FC557EB2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3</xdr:row>
      <xdr:rowOff>23813</xdr:rowOff>
    </xdr:from>
    <xdr:to>
      <xdr:col>3</xdr:col>
      <xdr:colOff>404810</xdr:colOff>
      <xdr:row>6</xdr:row>
      <xdr:rowOff>33337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EF99016-F748-42C2-903C-46DE148A07FE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04838"/>
          <a:ext cx="1869280" cy="5810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628652</xdr:colOff>
      <xdr:row>1</xdr:row>
      <xdr:rowOff>130970</xdr:rowOff>
    </xdr:from>
    <xdr:to>
      <xdr:col>6</xdr:col>
      <xdr:colOff>426245</xdr:colOff>
      <xdr:row>6</xdr:row>
      <xdr:rowOff>26512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E5C625A0-C466-4B0E-8CC1-0666860C6D36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30995"/>
          <a:ext cx="1321593" cy="8480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281255</xdr:colOff>
      <xdr:row>5</xdr:row>
      <xdr:rowOff>108639</xdr:rowOff>
    </xdr:from>
    <xdr:ext cx="2088089" cy="365678"/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3E0B6974-F29D-446A-97CD-1AD893E1E21D}"/>
            </a:ext>
          </a:extLst>
        </xdr:cNvPr>
        <xdr:cNvSpPr/>
      </xdr:nvSpPr>
      <xdr:spPr>
        <a:xfrm>
          <a:off x="3329255" y="1080189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21</xdr:col>
      <xdr:colOff>759619</xdr:colOff>
      <xdr:row>1</xdr:row>
      <xdr:rowOff>47625</xdr:rowOff>
    </xdr:from>
    <xdr:to>
      <xdr:col>22</xdr:col>
      <xdr:colOff>640556</xdr:colOff>
      <xdr:row>4</xdr:row>
      <xdr:rowOff>119062</xdr:rowOff>
    </xdr:to>
    <xdr:pic>
      <xdr:nvPicPr>
        <xdr:cNvPr id="5" name="Imagen 4" descr="Universidad Santo Tomás Villavicencio - Home | Facebook">
          <a:extLst>
            <a:ext uri="{FF2B5EF4-FFF2-40B4-BE49-F238E27FC236}">
              <a16:creationId xmlns:a16="http://schemas.microsoft.com/office/drawing/2014/main" id="{36FD0649-F741-49E6-9DC4-D5243A819F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24765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214313</xdr:colOff>
      <xdr:row>9</xdr:row>
      <xdr:rowOff>23812</xdr:rowOff>
    </xdr:from>
    <xdr:to>
      <xdr:col>22</xdr:col>
      <xdr:colOff>666750</xdr:colOff>
      <xdr:row>17</xdr:row>
      <xdr:rowOff>178593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6C258AB-9D5F-474C-8709-70288E9D1C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214312</xdr:colOff>
      <xdr:row>19</xdr:row>
      <xdr:rowOff>23812</xdr:rowOff>
    </xdr:from>
    <xdr:to>
      <xdr:col>22</xdr:col>
      <xdr:colOff>666749</xdr:colOff>
      <xdr:row>27</xdr:row>
      <xdr:rowOff>178593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21F4354-9277-4916-867D-6CB42F5F2B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59530</xdr:colOff>
      <xdr:row>32</xdr:row>
      <xdr:rowOff>23813</xdr:rowOff>
    </xdr:from>
    <xdr:ext cx="1869280" cy="583406"/>
    <xdr:pic>
      <xdr:nvPicPr>
        <xdr:cNvPr id="8" name="Imagen 7">
          <a:extLst>
            <a:ext uri="{FF2B5EF4-FFF2-40B4-BE49-F238E27FC236}">
              <a16:creationId xmlns:a16="http://schemas.microsoft.com/office/drawing/2014/main" id="{A4E3F538-26A3-4296-9349-ADBAFB3757BC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21506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4</xdr:col>
      <xdr:colOff>628652</xdr:colOff>
      <xdr:row>30</xdr:row>
      <xdr:rowOff>130970</xdr:rowOff>
    </xdr:from>
    <xdr:ext cx="1321593" cy="850424"/>
    <xdr:pic>
      <xdr:nvPicPr>
        <xdr:cNvPr id="9" name="4 Imagen">
          <a:extLst>
            <a:ext uri="{FF2B5EF4-FFF2-40B4-BE49-F238E27FC236}">
              <a16:creationId xmlns:a16="http://schemas.microsoft.com/office/drawing/2014/main" id="{E9A73D1A-831F-4090-85DF-43D7EC161FA6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5941220"/>
          <a:ext cx="1321593" cy="8504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281255</xdr:colOff>
      <xdr:row>34</xdr:row>
      <xdr:rowOff>108639</xdr:rowOff>
    </xdr:from>
    <xdr:ext cx="2088089" cy="365678"/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CDBE0713-B50B-469D-8932-E147329488CE}"/>
            </a:ext>
          </a:extLst>
        </xdr:cNvPr>
        <xdr:cNvSpPr/>
      </xdr:nvSpPr>
      <xdr:spPr>
        <a:xfrm>
          <a:off x="3329255" y="6690414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21</xdr:col>
      <xdr:colOff>759619</xdr:colOff>
      <xdr:row>30</xdr:row>
      <xdr:rowOff>47625</xdr:rowOff>
    </xdr:from>
    <xdr:ext cx="642937" cy="642937"/>
    <xdr:pic>
      <xdr:nvPicPr>
        <xdr:cNvPr id="11" name="Imagen 10" descr="Universidad Santo Tomás Villavicencio - Home | Facebook">
          <a:extLst>
            <a:ext uri="{FF2B5EF4-FFF2-40B4-BE49-F238E27FC236}">
              <a16:creationId xmlns:a16="http://schemas.microsoft.com/office/drawing/2014/main" id="{CFF8307D-4DB1-4DB3-9CFD-004D1A3B30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5857875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19</xdr:col>
      <xdr:colOff>214313</xdr:colOff>
      <xdr:row>38</xdr:row>
      <xdr:rowOff>23812</xdr:rowOff>
    </xdr:from>
    <xdr:to>
      <xdr:col>22</xdr:col>
      <xdr:colOff>666750</xdr:colOff>
      <xdr:row>46</xdr:row>
      <xdr:rowOff>178593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21D03D85-07BD-45CD-B14A-2DB02CBC2A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214312</xdr:colOff>
      <xdr:row>48</xdr:row>
      <xdr:rowOff>23812</xdr:rowOff>
    </xdr:from>
    <xdr:to>
      <xdr:col>22</xdr:col>
      <xdr:colOff>666749</xdr:colOff>
      <xdr:row>56</xdr:row>
      <xdr:rowOff>178593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3F958D5-6262-44F6-A92D-FC850E9224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3</xdr:row>
      <xdr:rowOff>23813</xdr:rowOff>
    </xdr:from>
    <xdr:to>
      <xdr:col>3</xdr:col>
      <xdr:colOff>404810</xdr:colOff>
      <xdr:row>6</xdr:row>
      <xdr:rowOff>33337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F0F9A0-3A3A-48E7-92CE-E61D1C8C098E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04838"/>
          <a:ext cx="1869280" cy="5810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628652</xdr:colOff>
      <xdr:row>1</xdr:row>
      <xdr:rowOff>130970</xdr:rowOff>
    </xdr:from>
    <xdr:to>
      <xdr:col>6</xdr:col>
      <xdr:colOff>426245</xdr:colOff>
      <xdr:row>6</xdr:row>
      <xdr:rowOff>26512</xdr:rowOff>
    </xdr:to>
    <xdr:pic>
      <xdr:nvPicPr>
        <xdr:cNvPr id="3" name="4 Imagen">
          <a:extLst>
            <a:ext uri="{FF2B5EF4-FFF2-40B4-BE49-F238E27FC236}">
              <a16:creationId xmlns:a16="http://schemas.microsoft.com/office/drawing/2014/main" id="{B48C10A8-E422-4489-A1F4-E9C2DCA28162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30995"/>
          <a:ext cx="1321593" cy="8480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281255</xdr:colOff>
      <xdr:row>5</xdr:row>
      <xdr:rowOff>108639</xdr:rowOff>
    </xdr:from>
    <xdr:ext cx="2088089" cy="365678"/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5C7D3EFB-9427-4AC3-90BC-5D37BF7CFF21}"/>
            </a:ext>
          </a:extLst>
        </xdr:cNvPr>
        <xdr:cNvSpPr/>
      </xdr:nvSpPr>
      <xdr:spPr>
        <a:xfrm>
          <a:off x="3329255" y="1080189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21</xdr:col>
      <xdr:colOff>759619</xdr:colOff>
      <xdr:row>1</xdr:row>
      <xdr:rowOff>47625</xdr:rowOff>
    </xdr:from>
    <xdr:to>
      <xdr:col>22</xdr:col>
      <xdr:colOff>640556</xdr:colOff>
      <xdr:row>4</xdr:row>
      <xdr:rowOff>119062</xdr:rowOff>
    </xdr:to>
    <xdr:pic>
      <xdr:nvPicPr>
        <xdr:cNvPr id="5" name="Imagen 4" descr="Universidad Santo Tomás Villavicencio - Home | Facebook">
          <a:extLst>
            <a:ext uri="{FF2B5EF4-FFF2-40B4-BE49-F238E27FC236}">
              <a16:creationId xmlns:a16="http://schemas.microsoft.com/office/drawing/2014/main" id="{D9FE8DDC-6C78-46B1-81FA-7F112DA6A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24765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214313</xdr:colOff>
      <xdr:row>9</xdr:row>
      <xdr:rowOff>23812</xdr:rowOff>
    </xdr:from>
    <xdr:to>
      <xdr:col>22</xdr:col>
      <xdr:colOff>666750</xdr:colOff>
      <xdr:row>17</xdr:row>
      <xdr:rowOff>178593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F6867AF4-2F50-4C60-9138-DB3AACE71F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214312</xdr:colOff>
      <xdr:row>19</xdr:row>
      <xdr:rowOff>23812</xdr:rowOff>
    </xdr:from>
    <xdr:to>
      <xdr:col>22</xdr:col>
      <xdr:colOff>666749</xdr:colOff>
      <xdr:row>27</xdr:row>
      <xdr:rowOff>178593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93B6705-BFFF-4909-9F8B-42D982E060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59530</xdr:colOff>
      <xdr:row>32</xdr:row>
      <xdr:rowOff>23813</xdr:rowOff>
    </xdr:from>
    <xdr:ext cx="1869280" cy="583406"/>
    <xdr:pic>
      <xdr:nvPicPr>
        <xdr:cNvPr id="8" name="Imagen 7">
          <a:extLst>
            <a:ext uri="{FF2B5EF4-FFF2-40B4-BE49-F238E27FC236}">
              <a16:creationId xmlns:a16="http://schemas.microsoft.com/office/drawing/2014/main" id="{7801AE11-60EC-4661-BDE8-1B288B438926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21506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4</xdr:col>
      <xdr:colOff>628652</xdr:colOff>
      <xdr:row>30</xdr:row>
      <xdr:rowOff>130970</xdr:rowOff>
    </xdr:from>
    <xdr:ext cx="1321593" cy="850424"/>
    <xdr:pic>
      <xdr:nvPicPr>
        <xdr:cNvPr id="9" name="4 Imagen">
          <a:extLst>
            <a:ext uri="{FF2B5EF4-FFF2-40B4-BE49-F238E27FC236}">
              <a16:creationId xmlns:a16="http://schemas.microsoft.com/office/drawing/2014/main" id="{85F3C685-1D7F-481A-AA7D-436E0D9051F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5941220"/>
          <a:ext cx="1321593" cy="8504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281255</xdr:colOff>
      <xdr:row>34</xdr:row>
      <xdr:rowOff>108639</xdr:rowOff>
    </xdr:from>
    <xdr:ext cx="2088089" cy="365678"/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117E8FB1-FAFA-4044-A840-AB7018DE6C87}"/>
            </a:ext>
          </a:extLst>
        </xdr:cNvPr>
        <xdr:cNvSpPr/>
      </xdr:nvSpPr>
      <xdr:spPr>
        <a:xfrm>
          <a:off x="3329255" y="6690414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21</xdr:col>
      <xdr:colOff>759619</xdr:colOff>
      <xdr:row>30</xdr:row>
      <xdr:rowOff>47625</xdr:rowOff>
    </xdr:from>
    <xdr:ext cx="642937" cy="642937"/>
    <xdr:pic>
      <xdr:nvPicPr>
        <xdr:cNvPr id="11" name="Imagen 10" descr="Universidad Santo Tomás Villavicencio - Home | Facebook">
          <a:extLst>
            <a:ext uri="{FF2B5EF4-FFF2-40B4-BE49-F238E27FC236}">
              <a16:creationId xmlns:a16="http://schemas.microsoft.com/office/drawing/2014/main" id="{EA7BD94E-80A6-4300-847A-EE7A6E139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5857875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19</xdr:col>
      <xdr:colOff>214313</xdr:colOff>
      <xdr:row>38</xdr:row>
      <xdr:rowOff>23812</xdr:rowOff>
    </xdr:from>
    <xdr:to>
      <xdr:col>22</xdr:col>
      <xdr:colOff>666750</xdr:colOff>
      <xdr:row>46</xdr:row>
      <xdr:rowOff>178593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53F98CBE-B6E1-4B22-90A0-7C97A84DDF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214312</xdr:colOff>
      <xdr:row>48</xdr:row>
      <xdr:rowOff>23812</xdr:rowOff>
    </xdr:from>
    <xdr:to>
      <xdr:col>22</xdr:col>
      <xdr:colOff>666749</xdr:colOff>
      <xdr:row>56</xdr:row>
      <xdr:rowOff>178593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2F7E37E5-E819-4F5C-B053-7FE0AD3CFD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85353</xdr:colOff>
      <xdr:row>8</xdr:row>
      <xdr:rowOff>18652</xdr:rowOff>
    </xdr:from>
    <xdr:to>
      <xdr:col>8</xdr:col>
      <xdr:colOff>2961254</xdr:colOff>
      <xdr:row>23</xdr:row>
      <xdr:rowOff>154781</xdr:rowOff>
    </xdr:to>
    <xdr:graphicFrame macro="">
      <xdr:nvGraphicFramePr>
        <xdr:cNvPr id="2" name="9 Gráfico">
          <a:extLst>
            <a:ext uri="{FF2B5EF4-FFF2-40B4-BE49-F238E27FC236}">
              <a16:creationId xmlns:a16="http://schemas.microsoft.com/office/drawing/2014/main" id="{3C904953-44B5-45EE-B44A-50B3EC91CA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369093</xdr:colOff>
      <xdr:row>2</xdr:row>
      <xdr:rowOff>119062</xdr:rowOff>
    </xdr:from>
    <xdr:to>
      <xdr:col>1</xdr:col>
      <xdr:colOff>2631280</xdr:colOff>
      <xdr:row>6</xdr:row>
      <xdr:rowOff>104774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D6292AA-E33F-4353-AECB-29BD8EC046CA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1131093" y="509587"/>
          <a:ext cx="2262187" cy="747712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631032</xdr:colOff>
      <xdr:row>1</xdr:row>
      <xdr:rowOff>23812</xdr:rowOff>
    </xdr:from>
    <xdr:to>
      <xdr:col>2</xdr:col>
      <xdr:colOff>2333626</xdr:colOff>
      <xdr:row>6</xdr:row>
      <xdr:rowOff>74138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971DCD2C-E4FD-4C43-8E92-9AC5CFF618EE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8182" y="223837"/>
          <a:ext cx="1702594" cy="1002826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2</xdr:col>
      <xdr:colOff>459848</xdr:colOff>
      <xdr:row>5</xdr:row>
      <xdr:rowOff>156263</xdr:rowOff>
    </xdr:from>
    <xdr:ext cx="2088089" cy="365678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CC6694AF-21E2-469F-B460-F871952501A2}"/>
            </a:ext>
          </a:extLst>
        </xdr:cNvPr>
        <xdr:cNvSpPr/>
      </xdr:nvSpPr>
      <xdr:spPr>
        <a:xfrm>
          <a:off x="4326998" y="1127813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8</xdr:col>
      <xdr:colOff>2321718</xdr:colOff>
      <xdr:row>1</xdr:row>
      <xdr:rowOff>59531</xdr:rowOff>
    </xdr:from>
    <xdr:to>
      <xdr:col>8</xdr:col>
      <xdr:colOff>2964655</xdr:colOff>
      <xdr:row>4</xdr:row>
      <xdr:rowOff>130968</xdr:rowOff>
    </xdr:to>
    <xdr:pic>
      <xdr:nvPicPr>
        <xdr:cNvPr id="6" name="Imagen 5" descr="Universidad Santo Tomás Villavicencio - Home | Facebook">
          <a:extLst>
            <a:ext uri="{FF2B5EF4-FFF2-40B4-BE49-F238E27FC236}">
              <a16:creationId xmlns:a16="http://schemas.microsoft.com/office/drawing/2014/main" id="{F13BB5DB-EE82-4563-B727-2F2DCACE1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85318" y="259556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85353</xdr:colOff>
      <xdr:row>33</xdr:row>
      <xdr:rowOff>18652</xdr:rowOff>
    </xdr:from>
    <xdr:to>
      <xdr:col>8</xdr:col>
      <xdr:colOff>2961254</xdr:colOff>
      <xdr:row>48</xdr:row>
      <xdr:rowOff>154781</xdr:rowOff>
    </xdr:to>
    <xdr:graphicFrame macro="">
      <xdr:nvGraphicFramePr>
        <xdr:cNvPr id="7" name="9 Gráfico">
          <a:extLst>
            <a:ext uri="{FF2B5EF4-FFF2-40B4-BE49-F238E27FC236}">
              <a16:creationId xmlns:a16="http://schemas.microsoft.com/office/drawing/2014/main" id="{54103BF9-CC01-4A3C-9737-F4D36AB625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369093</xdr:colOff>
      <xdr:row>27</xdr:row>
      <xdr:rowOff>119062</xdr:rowOff>
    </xdr:from>
    <xdr:ext cx="2262187" cy="759619"/>
    <xdr:pic>
      <xdr:nvPicPr>
        <xdr:cNvPr id="8" name="Imagen 7">
          <a:extLst>
            <a:ext uri="{FF2B5EF4-FFF2-40B4-BE49-F238E27FC236}">
              <a16:creationId xmlns:a16="http://schemas.microsoft.com/office/drawing/2014/main" id="{A9F264AF-B5D9-46A8-A13E-DB28F3308562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1131093" y="511968"/>
          <a:ext cx="2262187" cy="7596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2</xdr:col>
      <xdr:colOff>631032</xdr:colOff>
      <xdr:row>26</xdr:row>
      <xdr:rowOff>23812</xdr:rowOff>
    </xdr:from>
    <xdr:ext cx="1702594" cy="1014733"/>
    <xdr:pic>
      <xdr:nvPicPr>
        <xdr:cNvPr id="9" name="4 Imagen">
          <a:extLst>
            <a:ext uri="{FF2B5EF4-FFF2-40B4-BE49-F238E27FC236}">
              <a16:creationId xmlns:a16="http://schemas.microsoft.com/office/drawing/2014/main" id="{79650872-AB4E-42F5-88E8-B6020BFB8185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00563" y="226218"/>
          <a:ext cx="1702594" cy="1014733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459848</xdr:colOff>
      <xdr:row>30</xdr:row>
      <xdr:rowOff>156263</xdr:rowOff>
    </xdr:from>
    <xdr:ext cx="2088089" cy="365678"/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6D65DF35-F61B-4832-9753-1428ECE127FE}"/>
            </a:ext>
          </a:extLst>
        </xdr:cNvPr>
        <xdr:cNvSpPr/>
      </xdr:nvSpPr>
      <xdr:spPr>
        <a:xfrm>
          <a:off x="4329379" y="1132576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8</xdr:col>
      <xdr:colOff>2321718</xdr:colOff>
      <xdr:row>26</xdr:row>
      <xdr:rowOff>59531</xdr:rowOff>
    </xdr:from>
    <xdr:ext cx="642937" cy="642937"/>
    <xdr:pic>
      <xdr:nvPicPr>
        <xdr:cNvPr id="11" name="Imagen 10" descr="Universidad Santo Tomás Villavicencio - Home | Facebook">
          <a:extLst>
            <a:ext uri="{FF2B5EF4-FFF2-40B4-BE49-F238E27FC236}">
              <a16:creationId xmlns:a16="http://schemas.microsoft.com/office/drawing/2014/main" id="{81629159-73B0-4FEB-9C8B-D93F6BCB1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82937" y="261937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85353</xdr:colOff>
      <xdr:row>8</xdr:row>
      <xdr:rowOff>18652</xdr:rowOff>
    </xdr:from>
    <xdr:to>
      <xdr:col>8</xdr:col>
      <xdr:colOff>2961254</xdr:colOff>
      <xdr:row>23</xdr:row>
      <xdr:rowOff>154781</xdr:rowOff>
    </xdr:to>
    <xdr:graphicFrame macro="">
      <xdr:nvGraphicFramePr>
        <xdr:cNvPr id="2" name="9 Gráfico">
          <a:extLst>
            <a:ext uri="{FF2B5EF4-FFF2-40B4-BE49-F238E27FC236}">
              <a16:creationId xmlns:a16="http://schemas.microsoft.com/office/drawing/2014/main" id="{1EADBAD8-444B-4A59-A481-2F20EA09BE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369093</xdr:colOff>
      <xdr:row>2</xdr:row>
      <xdr:rowOff>119062</xdr:rowOff>
    </xdr:from>
    <xdr:to>
      <xdr:col>1</xdr:col>
      <xdr:colOff>2631280</xdr:colOff>
      <xdr:row>6</xdr:row>
      <xdr:rowOff>123824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87BE8A9-B23B-4B18-A121-EC0AC19C6F9D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1131093" y="509587"/>
          <a:ext cx="2262187" cy="757237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631032</xdr:colOff>
      <xdr:row>1</xdr:row>
      <xdr:rowOff>23812</xdr:rowOff>
    </xdr:from>
    <xdr:to>
      <xdr:col>2</xdr:col>
      <xdr:colOff>2333626</xdr:colOff>
      <xdr:row>6</xdr:row>
      <xdr:rowOff>93188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E08E9C6E-17E2-44EF-A19F-DE0F1C400E4E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8182" y="223837"/>
          <a:ext cx="1702594" cy="1012351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2</xdr:col>
      <xdr:colOff>459848</xdr:colOff>
      <xdr:row>5</xdr:row>
      <xdr:rowOff>156263</xdr:rowOff>
    </xdr:from>
    <xdr:ext cx="2088089" cy="365678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199BBCB0-BA19-4DFD-B0DB-76D8EC5366B6}"/>
            </a:ext>
          </a:extLst>
        </xdr:cNvPr>
        <xdr:cNvSpPr/>
      </xdr:nvSpPr>
      <xdr:spPr>
        <a:xfrm>
          <a:off x="4326998" y="1127813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8</xdr:col>
      <xdr:colOff>2321718</xdr:colOff>
      <xdr:row>1</xdr:row>
      <xdr:rowOff>59531</xdr:rowOff>
    </xdr:from>
    <xdr:to>
      <xdr:col>8</xdr:col>
      <xdr:colOff>2964655</xdr:colOff>
      <xdr:row>4</xdr:row>
      <xdr:rowOff>130968</xdr:rowOff>
    </xdr:to>
    <xdr:pic>
      <xdr:nvPicPr>
        <xdr:cNvPr id="6" name="Imagen 5" descr="Universidad Santo Tomás Villavicencio - Home | Facebook">
          <a:extLst>
            <a:ext uri="{FF2B5EF4-FFF2-40B4-BE49-F238E27FC236}">
              <a16:creationId xmlns:a16="http://schemas.microsoft.com/office/drawing/2014/main" id="{8968F32F-651A-4EC5-B938-FD365E387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85318" y="259556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85353</xdr:colOff>
      <xdr:row>33</xdr:row>
      <xdr:rowOff>18652</xdr:rowOff>
    </xdr:from>
    <xdr:to>
      <xdr:col>8</xdr:col>
      <xdr:colOff>2961254</xdr:colOff>
      <xdr:row>48</xdr:row>
      <xdr:rowOff>154781</xdr:rowOff>
    </xdr:to>
    <xdr:graphicFrame macro="">
      <xdr:nvGraphicFramePr>
        <xdr:cNvPr id="7" name="9 Gráfico">
          <a:extLst>
            <a:ext uri="{FF2B5EF4-FFF2-40B4-BE49-F238E27FC236}">
              <a16:creationId xmlns:a16="http://schemas.microsoft.com/office/drawing/2014/main" id="{F46428B5-97F1-4A7D-9963-07EE74A9F4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369093</xdr:colOff>
      <xdr:row>27</xdr:row>
      <xdr:rowOff>119062</xdr:rowOff>
    </xdr:from>
    <xdr:ext cx="2262187" cy="759619"/>
    <xdr:pic>
      <xdr:nvPicPr>
        <xdr:cNvPr id="8" name="Imagen 7">
          <a:extLst>
            <a:ext uri="{FF2B5EF4-FFF2-40B4-BE49-F238E27FC236}">
              <a16:creationId xmlns:a16="http://schemas.microsoft.com/office/drawing/2014/main" id="{6FD4F5D5-B4A3-4D87-B86D-6AD82EACA01A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1131093" y="5434012"/>
          <a:ext cx="2262187" cy="7596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2</xdr:col>
      <xdr:colOff>631032</xdr:colOff>
      <xdr:row>26</xdr:row>
      <xdr:rowOff>23812</xdr:rowOff>
    </xdr:from>
    <xdr:ext cx="1702594" cy="1014733"/>
    <xdr:pic>
      <xdr:nvPicPr>
        <xdr:cNvPr id="9" name="4 Imagen">
          <a:extLst>
            <a:ext uri="{FF2B5EF4-FFF2-40B4-BE49-F238E27FC236}">
              <a16:creationId xmlns:a16="http://schemas.microsoft.com/office/drawing/2014/main" id="{202BFD08-340D-48E6-A1E0-48E3D40193F9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98182" y="5148262"/>
          <a:ext cx="1702594" cy="1014733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459848</xdr:colOff>
      <xdr:row>30</xdr:row>
      <xdr:rowOff>156263</xdr:rowOff>
    </xdr:from>
    <xdr:ext cx="2088089" cy="365678"/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BA52F968-F1DC-4E50-B8B6-54BE1782B560}"/>
            </a:ext>
          </a:extLst>
        </xdr:cNvPr>
        <xdr:cNvSpPr/>
      </xdr:nvSpPr>
      <xdr:spPr>
        <a:xfrm>
          <a:off x="4326998" y="6052238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8</xdr:col>
      <xdr:colOff>2321718</xdr:colOff>
      <xdr:row>26</xdr:row>
      <xdr:rowOff>59531</xdr:rowOff>
    </xdr:from>
    <xdr:ext cx="642937" cy="642937"/>
    <xdr:pic>
      <xdr:nvPicPr>
        <xdr:cNvPr id="11" name="Imagen 10" descr="Universidad Santo Tomás Villavicencio - Home | Facebook">
          <a:extLst>
            <a:ext uri="{FF2B5EF4-FFF2-40B4-BE49-F238E27FC236}">
              <a16:creationId xmlns:a16="http://schemas.microsoft.com/office/drawing/2014/main" id="{FC0D54C7-06A3-428E-88E3-AA8710199F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85318" y="5183981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3</xdr:row>
      <xdr:rowOff>23813</xdr:rowOff>
    </xdr:from>
    <xdr:to>
      <xdr:col>3</xdr:col>
      <xdr:colOff>404810</xdr:colOff>
      <xdr:row>6</xdr:row>
      <xdr:rowOff>23812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3530B10-4F47-4A07-9842-3BD95D5F5D3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59531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628652</xdr:colOff>
      <xdr:row>1</xdr:row>
      <xdr:rowOff>130970</xdr:rowOff>
    </xdr:from>
    <xdr:to>
      <xdr:col>6</xdr:col>
      <xdr:colOff>426245</xdr:colOff>
      <xdr:row>6</xdr:row>
      <xdr:rowOff>16987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C2C20ADA-190F-4B59-AAAA-070490E3B63B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21470"/>
          <a:ext cx="1321593" cy="850424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281255</xdr:colOff>
      <xdr:row>5</xdr:row>
      <xdr:rowOff>108639</xdr:rowOff>
    </xdr:from>
    <xdr:ext cx="2088089" cy="365678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E7604FAF-5FEE-427C-8DEA-7D56C83E3D36}"/>
            </a:ext>
          </a:extLst>
        </xdr:cNvPr>
        <xdr:cNvSpPr/>
      </xdr:nvSpPr>
      <xdr:spPr>
        <a:xfrm>
          <a:off x="3329255" y="1061139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21</xdr:col>
      <xdr:colOff>759619</xdr:colOff>
      <xdr:row>1</xdr:row>
      <xdr:rowOff>47625</xdr:rowOff>
    </xdr:from>
    <xdr:to>
      <xdr:col>22</xdr:col>
      <xdr:colOff>640556</xdr:colOff>
      <xdr:row>4</xdr:row>
      <xdr:rowOff>119062</xdr:rowOff>
    </xdr:to>
    <xdr:pic>
      <xdr:nvPicPr>
        <xdr:cNvPr id="7" name="Imagen 6" descr="Universidad Santo Tomás Villavicencio - Home | Facebook">
          <a:extLst>
            <a:ext uri="{FF2B5EF4-FFF2-40B4-BE49-F238E27FC236}">
              <a16:creationId xmlns:a16="http://schemas.microsoft.com/office/drawing/2014/main" id="{3C596729-D1CD-4AA7-8D6D-837C9B05E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78338" y="250031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214313</xdr:colOff>
      <xdr:row>9</xdr:row>
      <xdr:rowOff>23812</xdr:rowOff>
    </xdr:from>
    <xdr:to>
      <xdr:col>22</xdr:col>
      <xdr:colOff>666750</xdr:colOff>
      <xdr:row>17</xdr:row>
      <xdr:rowOff>178593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30BF7C08-1E74-4B95-B2A1-EAE5C77FA2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214312</xdr:colOff>
      <xdr:row>19</xdr:row>
      <xdr:rowOff>23812</xdr:rowOff>
    </xdr:from>
    <xdr:to>
      <xdr:col>22</xdr:col>
      <xdr:colOff>666749</xdr:colOff>
      <xdr:row>27</xdr:row>
      <xdr:rowOff>178593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14EF0328-8B5E-4496-B16C-6190BAF09F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59530</xdr:colOff>
      <xdr:row>32</xdr:row>
      <xdr:rowOff>23813</xdr:rowOff>
    </xdr:from>
    <xdr:ext cx="1869280" cy="583406"/>
    <xdr:pic>
      <xdr:nvPicPr>
        <xdr:cNvPr id="16" name="Imagen 15">
          <a:extLst>
            <a:ext uri="{FF2B5EF4-FFF2-40B4-BE49-F238E27FC236}">
              <a16:creationId xmlns:a16="http://schemas.microsoft.com/office/drawing/2014/main" id="{AAC5C281-0C7C-45CD-978A-47AC25FF965B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07219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4</xdr:col>
      <xdr:colOff>628652</xdr:colOff>
      <xdr:row>30</xdr:row>
      <xdr:rowOff>130970</xdr:rowOff>
    </xdr:from>
    <xdr:ext cx="1321593" cy="850424"/>
    <xdr:pic>
      <xdr:nvPicPr>
        <xdr:cNvPr id="17" name="4 Imagen">
          <a:extLst>
            <a:ext uri="{FF2B5EF4-FFF2-40B4-BE49-F238E27FC236}">
              <a16:creationId xmlns:a16="http://schemas.microsoft.com/office/drawing/2014/main" id="{1E7DE0F0-EA5F-4057-9119-F553AAE8143F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33376"/>
          <a:ext cx="1321593" cy="8504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281255</xdr:colOff>
      <xdr:row>34</xdr:row>
      <xdr:rowOff>108639</xdr:rowOff>
    </xdr:from>
    <xdr:ext cx="2088089" cy="365678"/>
    <xdr:sp macro="" textlink="">
      <xdr:nvSpPr>
        <xdr:cNvPr id="18" name="Rectángulo 17">
          <a:extLst>
            <a:ext uri="{FF2B5EF4-FFF2-40B4-BE49-F238E27FC236}">
              <a16:creationId xmlns:a16="http://schemas.microsoft.com/office/drawing/2014/main" id="{8429574F-E726-4741-9622-C2B6A3311A69}"/>
            </a:ext>
          </a:extLst>
        </xdr:cNvPr>
        <xdr:cNvSpPr/>
      </xdr:nvSpPr>
      <xdr:spPr>
        <a:xfrm>
          <a:off x="3329255" y="1084952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21</xdr:col>
      <xdr:colOff>759619</xdr:colOff>
      <xdr:row>30</xdr:row>
      <xdr:rowOff>47625</xdr:rowOff>
    </xdr:from>
    <xdr:ext cx="642937" cy="642937"/>
    <xdr:pic>
      <xdr:nvPicPr>
        <xdr:cNvPr id="19" name="Imagen 18" descr="Universidad Santo Tomás Villavicencio - Home | Facebook">
          <a:extLst>
            <a:ext uri="{FF2B5EF4-FFF2-40B4-BE49-F238E27FC236}">
              <a16:creationId xmlns:a16="http://schemas.microsoft.com/office/drawing/2014/main" id="{8ADDC496-9453-4305-9DD3-B47F06890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78338" y="250031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19</xdr:col>
      <xdr:colOff>214313</xdr:colOff>
      <xdr:row>38</xdr:row>
      <xdr:rowOff>23812</xdr:rowOff>
    </xdr:from>
    <xdr:to>
      <xdr:col>22</xdr:col>
      <xdr:colOff>666750</xdr:colOff>
      <xdr:row>46</xdr:row>
      <xdr:rowOff>178593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716C1E38-1C6D-4554-A9A2-B449F1003D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214312</xdr:colOff>
      <xdr:row>48</xdr:row>
      <xdr:rowOff>23812</xdr:rowOff>
    </xdr:from>
    <xdr:to>
      <xdr:col>22</xdr:col>
      <xdr:colOff>666749</xdr:colOff>
      <xdr:row>56</xdr:row>
      <xdr:rowOff>178593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3ED50F77-5587-47F7-9B97-D543EA9508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3</xdr:row>
      <xdr:rowOff>23813</xdr:rowOff>
    </xdr:from>
    <xdr:to>
      <xdr:col>3</xdr:col>
      <xdr:colOff>404810</xdr:colOff>
      <xdr:row>6</xdr:row>
      <xdr:rowOff>33337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41221038-C0BD-4075-B6C0-96A4602F59E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04838"/>
          <a:ext cx="1869280" cy="5810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628652</xdr:colOff>
      <xdr:row>1</xdr:row>
      <xdr:rowOff>130970</xdr:rowOff>
    </xdr:from>
    <xdr:to>
      <xdr:col>6</xdr:col>
      <xdr:colOff>426245</xdr:colOff>
      <xdr:row>6</xdr:row>
      <xdr:rowOff>26512</xdr:rowOff>
    </xdr:to>
    <xdr:pic>
      <xdr:nvPicPr>
        <xdr:cNvPr id="12" name="4 Imagen">
          <a:extLst>
            <a:ext uri="{FF2B5EF4-FFF2-40B4-BE49-F238E27FC236}">
              <a16:creationId xmlns:a16="http://schemas.microsoft.com/office/drawing/2014/main" id="{EE5932FE-1BC1-4860-99B9-979F755F318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30995"/>
          <a:ext cx="1321593" cy="8480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281255</xdr:colOff>
      <xdr:row>5</xdr:row>
      <xdr:rowOff>108639</xdr:rowOff>
    </xdr:from>
    <xdr:ext cx="2088089" cy="365678"/>
    <xdr:sp macro="" textlink="">
      <xdr:nvSpPr>
        <xdr:cNvPr id="13" name="Rectángulo 12">
          <a:extLst>
            <a:ext uri="{FF2B5EF4-FFF2-40B4-BE49-F238E27FC236}">
              <a16:creationId xmlns:a16="http://schemas.microsoft.com/office/drawing/2014/main" id="{A6EAAEF8-BA88-4EDD-9E7B-FD6618E4CF53}"/>
            </a:ext>
          </a:extLst>
        </xdr:cNvPr>
        <xdr:cNvSpPr/>
      </xdr:nvSpPr>
      <xdr:spPr>
        <a:xfrm>
          <a:off x="3329255" y="1080189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21</xdr:col>
      <xdr:colOff>759619</xdr:colOff>
      <xdr:row>1</xdr:row>
      <xdr:rowOff>47625</xdr:rowOff>
    </xdr:from>
    <xdr:to>
      <xdr:col>22</xdr:col>
      <xdr:colOff>640556</xdr:colOff>
      <xdr:row>4</xdr:row>
      <xdr:rowOff>119062</xdr:rowOff>
    </xdr:to>
    <xdr:pic>
      <xdr:nvPicPr>
        <xdr:cNvPr id="14" name="Imagen 13" descr="Universidad Santo Tomás Villavicencio - Home | Facebook">
          <a:extLst>
            <a:ext uri="{FF2B5EF4-FFF2-40B4-BE49-F238E27FC236}">
              <a16:creationId xmlns:a16="http://schemas.microsoft.com/office/drawing/2014/main" id="{254310A4-9AF6-45E8-80CB-00EDF39A9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24765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214313</xdr:colOff>
      <xdr:row>9</xdr:row>
      <xdr:rowOff>23812</xdr:rowOff>
    </xdr:from>
    <xdr:to>
      <xdr:col>22</xdr:col>
      <xdr:colOff>666750</xdr:colOff>
      <xdr:row>17</xdr:row>
      <xdr:rowOff>178593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FEA86464-A1E8-44A6-815F-6874D490A0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214312</xdr:colOff>
      <xdr:row>19</xdr:row>
      <xdr:rowOff>23812</xdr:rowOff>
    </xdr:from>
    <xdr:to>
      <xdr:col>22</xdr:col>
      <xdr:colOff>666749</xdr:colOff>
      <xdr:row>27</xdr:row>
      <xdr:rowOff>178593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E4636F5F-B10C-4479-8971-563930FCC8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59530</xdr:colOff>
      <xdr:row>32</xdr:row>
      <xdr:rowOff>23813</xdr:rowOff>
    </xdr:from>
    <xdr:ext cx="1869280" cy="583406"/>
    <xdr:pic>
      <xdr:nvPicPr>
        <xdr:cNvPr id="8" name="Imagen 7">
          <a:extLst>
            <a:ext uri="{FF2B5EF4-FFF2-40B4-BE49-F238E27FC236}">
              <a16:creationId xmlns:a16="http://schemas.microsoft.com/office/drawing/2014/main" id="{9FD2597F-54DD-4160-9008-12F4558A3D9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21506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4</xdr:col>
      <xdr:colOff>628652</xdr:colOff>
      <xdr:row>30</xdr:row>
      <xdr:rowOff>130970</xdr:rowOff>
    </xdr:from>
    <xdr:ext cx="1321593" cy="850424"/>
    <xdr:pic>
      <xdr:nvPicPr>
        <xdr:cNvPr id="9" name="4 Imagen">
          <a:extLst>
            <a:ext uri="{FF2B5EF4-FFF2-40B4-BE49-F238E27FC236}">
              <a16:creationId xmlns:a16="http://schemas.microsoft.com/office/drawing/2014/main" id="{5F1D4B5E-D6A3-41E6-9DCA-D8A1F5066D8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5941220"/>
          <a:ext cx="1321593" cy="8504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281255</xdr:colOff>
      <xdr:row>34</xdr:row>
      <xdr:rowOff>108639</xdr:rowOff>
    </xdr:from>
    <xdr:ext cx="2088089" cy="365678"/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0A45300F-10D4-4241-9F9D-44A933CABFF7}"/>
            </a:ext>
          </a:extLst>
        </xdr:cNvPr>
        <xdr:cNvSpPr/>
      </xdr:nvSpPr>
      <xdr:spPr>
        <a:xfrm>
          <a:off x="3329255" y="6690414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21</xdr:col>
      <xdr:colOff>759619</xdr:colOff>
      <xdr:row>30</xdr:row>
      <xdr:rowOff>47625</xdr:rowOff>
    </xdr:from>
    <xdr:ext cx="642937" cy="642937"/>
    <xdr:pic>
      <xdr:nvPicPr>
        <xdr:cNvPr id="17" name="Imagen 16" descr="Universidad Santo Tomás Villavicencio - Home | Facebook">
          <a:extLst>
            <a:ext uri="{FF2B5EF4-FFF2-40B4-BE49-F238E27FC236}">
              <a16:creationId xmlns:a16="http://schemas.microsoft.com/office/drawing/2014/main" id="{BDA5B42F-8D0B-41C2-9EEC-E02F94925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5857875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19</xdr:col>
      <xdr:colOff>214313</xdr:colOff>
      <xdr:row>38</xdr:row>
      <xdr:rowOff>23812</xdr:rowOff>
    </xdr:from>
    <xdr:to>
      <xdr:col>22</xdr:col>
      <xdr:colOff>666750</xdr:colOff>
      <xdr:row>46</xdr:row>
      <xdr:rowOff>178593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213F7884-09C5-4AE4-9CEF-07AFA444EE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214312</xdr:colOff>
      <xdr:row>48</xdr:row>
      <xdr:rowOff>23812</xdr:rowOff>
    </xdr:from>
    <xdr:to>
      <xdr:col>22</xdr:col>
      <xdr:colOff>666749</xdr:colOff>
      <xdr:row>56</xdr:row>
      <xdr:rowOff>178593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8C9D1B57-792D-4F65-AEF1-575F1120A4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3</xdr:row>
      <xdr:rowOff>23813</xdr:rowOff>
    </xdr:from>
    <xdr:to>
      <xdr:col>3</xdr:col>
      <xdr:colOff>404810</xdr:colOff>
      <xdr:row>6</xdr:row>
      <xdr:rowOff>33337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7793F94D-3416-4E74-BE36-8E05F1AEC30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04838"/>
          <a:ext cx="1869280" cy="5810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628652</xdr:colOff>
      <xdr:row>1</xdr:row>
      <xdr:rowOff>130970</xdr:rowOff>
    </xdr:from>
    <xdr:to>
      <xdr:col>6</xdr:col>
      <xdr:colOff>426245</xdr:colOff>
      <xdr:row>6</xdr:row>
      <xdr:rowOff>26512</xdr:rowOff>
    </xdr:to>
    <xdr:pic>
      <xdr:nvPicPr>
        <xdr:cNvPr id="9" name="4 Imagen">
          <a:extLst>
            <a:ext uri="{FF2B5EF4-FFF2-40B4-BE49-F238E27FC236}">
              <a16:creationId xmlns:a16="http://schemas.microsoft.com/office/drawing/2014/main" id="{69650C91-15EF-4935-837B-890C6D53457B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30995"/>
          <a:ext cx="1321593" cy="8480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281255</xdr:colOff>
      <xdr:row>5</xdr:row>
      <xdr:rowOff>108639</xdr:rowOff>
    </xdr:from>
    <xdr:ext cx="2088089" cy="365678"/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33DA1CCB-AD3B-4574-8551-90F8A5C60A60}"/>
            </a:ext>
          </a:extLst>
        </xdr:cNvPr>
        <xdr:cNvSpPr/>
      </xdr:nvSpPr>
      <xdr:spPr>
        <a:xfrm>
          <a:off x="3329255" y="1080189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21</xdr:col>
      <xdr:colOff>759619</xdr:colOff>
      <xdr:row>1</xdr:row>
      <xdr:rowOff>47625</xdr:rowOff>
    </xdr:from>
    <xdr:to>
      <xdr:col>22</xdr:col>
      <xdr:colOff>640556</xdr:colOff>
      <xdr:row>4</xdr:row>
      <xdr:rowOff>119062</xdr:rowOff>
    </xdr:to>
    <xdr:pic>
      <xdr:nvPicPr>
        <xdr:cNvPr id="11" name="Imagen 10" descr="Universidad Santo Tomás Villavicencio - Home | Facebook">
          <a:extLst>
            <a:ext uri="{FF2B5EF4-FFF2-40B4-BE49-F238E27FC236}">
              <a16:creationId xmlns:a16="http://schemas.microsoft.com/office/drawing/2014/main" id="{F590405D-C355-4206-8166-9E2D4691C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24765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214313</xdr:colOff>
      <xdr:row>9</xdr:row>
      <xdr:rowOff>23812</xdr:rowOff>
    </xdr:from>
    <xdr:to>
      <xdr:col>22</xdr:col>
      <xdr:colOff>666750</xdr:colOff>
      <xdr:row>17</xdr:row>
      <xdr:rowOff>178593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A4DF4EB-6E6B-476A-BEF1-3AA83ED966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214312</xdr:colOff>
      <xdr:row>19</xdr:row>
      <xdr:rowOff>23812</xdr:rowOff>
    </xdr:from>
    <xdr:to>
      <xdr:col>22</xdr:col>
      <xdr:colOff>666749</xdr:colOff>
      <xdr:row>27</xdr:row>
      <xdr:rowOff>178593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50F3EF27-D6A2-40F1-B62C-95F5E943DB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59530</xdr:colOff>
      <xdr:row>32</xdr:row>
      <xdr:rowOff>23813</xdr:rowOff>
    </xdr:from>
    <xdr:ext cx="1869280" cy="583406"/>
    <xdr:pic>
      <xdr:nvPicPr>
        <xdr:cNvPr id="14" name="Imagen 13">
          <a:extLst>
            <a:ext uri="{FF2B5EF4-FFF2-40B4-BE49-F238E27FC236}">
              <a16:creationId xmlns:a16="http://schemas.microsoft.com/office/drawing/2014/main" id="{71B9885D-BABD-4CD9-AE52-7878EEFB4EC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21506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4</xdr:col>
      <xdr:colOff>628652</xdr:colOff>
      <xdr:row>30</xdr:row>
      <xdr:rowOff>130970</xdr:rowOff>
    </xdr:from>
    <xdr:ext cx="1321593" cy="850424"/>
    <xdr:pic>
      <xdr:nvPicPr>
        <xdr:cNvPr id="15" name="4 Imagen">
          <a:extLst>
            <a:ext uri="{FF2B5EF4-FFF2-40B4-BE49-F238E27FC236}">
              <a16:creationId xmlns:a16="http://schemas.microsoft.com/office/drawing/2014/main" id="{13BE57D4-011B-4AD6-B6DB-71CEE388226A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5941220"/>
          <a:ext cx="1321593" cy="8504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281255</xdr:colOff>
      <xdr:row>34</xdr:row>
      <xdr:rowOff>108639</xdr:rowOff>
    </xdr:from>
    <xdr:ext cx="2088089" cy="365678"/>
    <xdr:sp macro="" textlink="">
      <xdr:nvSpPr>
        <xdr:cNvPr id="16" name="Rectángulo 15">
          <a:extLst>
            <a:ext uri="{FF2B5EF4-FFF2-40B4-BE49-F238E27FC236}">
              <a16:creationId xmlns:a16="http://schemas.microsoft.com/office/drawing/2014/main" id="{B94755E2-39B4-445D-904B-6A5B1F8664C8}"/>
            </a:ext>
          </a:extLst>
        </xdr:cNvPr>
        <xdr:cNvSpPr/>
      </xdr:nvSpPr>
      <xdr:spPr>
        <a:xfrm>
          <a:off x="3329255" y="6690414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21</xdr:col>
      <xdr:colOff>759619</xdr:colOff>
      <xdr:row>30</xdr:row>
      <xdr:rowOff>47625</xdr:rowOff>
    </xdr:from>
    <xdr:ext cx="642937" cy="642937"/>
    <xdr:pic>
      <xdr:nvPicPr>
        <xdr:cNvPr id="17" name="Imagen 16" descr="Universidad Santo Tomás Villavicencio - Home | Facebook">
          <a:extLst>
            <a:ext uri="{FF2B5EF4-FFF2-40B4-BE49-F238E27FC236}">
              <a16:creationId xmlns:a16="http://schemas.microsoft.com/office/drawing/2014/main" id="{3471F48F-6DD6-49C8-99EA-5E821F856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5857875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19</xdr:col>
      <xdr:colOff>214313</xdr:colOff>
      <xdr:row>38</xdr:row>
      <xdr:rowOff>23812</xdr:rowOff>
    </xdr:from>
    <xdr:to>
      <xdr:col>22</xdr:col>
      <xdr:colOff>666750</xdr:colOff>
      <xdr:row>46</xdr:row>
      <xdr:rowOff>178593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BC1EE385-B810-4634-B31D-9599F73B28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214312</xdr:colOff>
      <xdr:row>48</xdr:row>
      <xdr:rowOff>23812</xdr:rowOff>
    </xdr:from>
    <xdr:to>
      <xdr:col>22</xdr:col>
      <xdr:colOff>666749</xdr:colOff>
      <xdr:row>56</xdr:row>
      <xdr:rowOff>178593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DE86F554-1ADC-4FB1-B58E-9337AC6718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3</xdr:row>
      <xdr:rowOff>23813</xdr:rowOff>
    </xdr:from>
    <xdr:to>
      <xdr:col>3</xdr:col>
      <xdr:colOff>404810</xdr:colOff>
      <xdr:row>6</xdr:row>
      <xdr:rowOff>33337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F20BB96-20F3-45A9-A6F2-C9CB517C0E7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04838"/>
          <a:ext cx="1869280" cy="5810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628652</xdr:colOff>
      <xdr:row>1</xdr:row>
      <xdr:rowOff>130970</xdr:rowOff>
    </xdr:from>
    <xdr:to>
      <xdr:col>6</xdr:col>
      <xdr:colOff>426245</xdr:colOff>
      <xdr:row>6</xdr:row>
      <xdr:rowOff>26512</xdr:rowOff>
    </xdr:to>
    <xdr:pic>
      <xdr:nvPicPr>
        <xdr:cNvPr id="11" name="4 Imagen">
          <a:extLst>
            <a:ext uri="{FF2B5EF4-FFF2-40B4-BE49-F238E27FC236}">
              <a16:creationId xmlns:a16="http://schemas.microsoft.com/office/drawing/2014/main" id="{8D98ECC5-35AE-4615-A838-92F69B59A02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30995"/>
          <a:ext cx="1321593" cy="8480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281255</xdr:colOff>
      <xdr:row>5</xdr:row>
      <xdr:rowOff>108639</xdr:rowOff>
    </xdr:from>
    <xdr:ext cx="2088089" cy="365678"/>
    <xdr:sp macro="" textlink="">
      <xdr:nvSpPr>
        <xdr:cNvPr id="12" name="Rectángulo 11">
          <a:extLst>
            <a:ext uri="{FF2B5EF4-FFF2-40B4-BE49-F238E27FC236}">
              <a16:creationId xmlns:a16="http://schemas.microsoft.com/office/drawing/2014/main" id="{9E417682-AD2D-49D1-8A31-6667D466F3FE}"/>
            </a:ext>
          </a:extLst>
        </xdr:cNvPr>
        <xdr:cNvSpPr/>
      </xdr:nvSpPr>
      <xdr:spPr>
        <a:xfrm>
          <a:off x="3329255" y="1080189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21</xdr:col>
      <xdr:colOff>759619</xdr:colOff>
      <xdr:row>1</xdr:row>
      <xdr:rowOff>47625</xdr:rowOff>
    </xdr:from>
    <xdr:to>
      <xdr:col>22</xdr:col>
      <xdr:colOff>640556</xdr:colOff>
      <xdr:row>4</xdr:row>
      <xdr:rowOff>119062</xdr:rowOff>
    </xdr:to>
    <xdr:pic>
      <xdr:nvPicPr>
        <xdr:cNvPr id="13" name="Imagen 12" descr="Universidad Santo Tomás Villavicencio - Home | Facebook">
          <a:extLst>
            <a:ext uri="{FF2B5EF4-FFF2-40B4-BE49-F238E27FC236}">
              <a16:creationId xmlns:a16="http://schemas.microsoft.com/office/drawing/2014/main" id="{3FEEAB92-40F4-4034-982A-F494BBD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24765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214313</xdr:colOff>
      <xdr:row>9</xdr:row>
      <xdr:rowOff>23812</xdr:rowOff>
    </xdr:from>
    <xdr:to>
      <xdr:col>22</xdr:col>
      <xdr:colOff>666750</xdr:colOff>
      <xdr:row>17</xdr:row>
      <xdr:rowOff>178593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865A61CB-2CED-4A60-8DF2-E4AC6575CB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214312</xdr:colOff>
      <xdr:row>19</xdr:row>
      <xdr:rowOff>23812</xdr:rowOff>
    </xdr:from>
    <xdr:to>
      <xdr:col>22</xdr:col>
      <xdr:colOff>666749</xdr:colOff>
      <xdr:row>27</xdr:row>
      <xdr:rowOff>178593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73D5F9FA-C777-489B-8436-04ADE5AAF0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59530</xdr:colOff>
      <xdr:row>32</xdr:row>
      <xdr:rowOff>23813</xdr:rowOff>
    </xdr:from>
    <xdr:ext cx="1869280" cy="583406"/>
    <xdr:pic>
      <xdr:nvPicPr>
        <xdr:cNvPr id="8" name="Imagen 7">
          <a:extLst>
            <a:ext uri="{FF2B5EF4-FFF2-40B4-BE49-F238E27FC236}">
              <a16:creationId xmlns:a16="http://schemas.microsoft.com/office/drawing/2014/main" id="{C491CF27-9F9E-4C1F-B6E2-A1B6A49BCAEC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21506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4</xdr:col>
      <xdr:colOff>628652</xdr:colOff>
      <xdr:row>30</xdr:row>
      <xdr:rowOff>130970</xdr:rowOff>
    </xdr:from>
    <xdr:ext cx="1321593" cy="850424"/>
    <xdr:pic>
      <xdr:nvPicPr>
        <xdr:cNvPr id="9" name="4 Imagen">
          <a:extLst>
            <a:ext uri="{FF2B5EF4-FFF2-40B4-BE49-F238E27FC236}">
              <a16:creationId xmlns:a16="http://schemas.microsoft.com/office/drawing/2014/main" id="{B83349C6-402F-49A7-931F-6AB077B4F065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5941220"/>
          <a:ext cx="1321593" cy="8504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281255</xdr:colOff>
      <xdr:row>34</xdr:row>
      <xdr:rowOff>108639</xdr:rowOff>
    </xdr:from>
    <xdr:ext cx="2088089" cy="365678"/>
    <xdr:sp macro="" textlink="">
      <xdr:nvSpPr>
        <xdr:cNvPr id="16" name="Rectángulo 15">
          <a:extLst>
            <a:ext uri="{FF2B5EF4-FFF2-40B4-BE49-F238E27FC236}">
              <a16:creationId xmlns:a16="http://schemas.microsoft.com/office/drawing/2014/main" id="{75A8931D-B26A-4367-9EDD-F04AB610F8B3}"/>
            </a:ext>
          </a:extLst>
        </xdr:cNvPr>
        <xdr:cNvSpPr/>
      </xdr:nvSpPr>
      <xdr:spPr>
        <a:xfrm>
          <a:off x="3329255" y="6690414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21</xdr:col>
      <xdr:colOff>759619</xdr:colOff>
      <xdr:row>30</xdr:row>
      <xdr:rowOff>47625</xdr:rowOff>
    </xdr:from>
    <xdr:ext cx="642937" cy="642937"/>
    <xdr:pic>
      <xdr:nvPicPr>
        <xdr:cNvPr id="17" name="Imagen 16" descr="Universidad Santo Tomás Villavicencio - Home | Facebook">
          <a:extLst>
            <a:ext uri="{FF2B5EF4-FFF2-40B4-BE49-F238E27FC236}">
              <a16:creationId xmlns:a16="http://schemas.microsoft.com/office/drawing/2014/main" id="{2734CA10-160D-41FF-A448-8119CF883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5857875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19</xdr:col>
      <xdr:colOff>214313</xdr:colOff>
      <xdr:row>38</xdr:row>
      <xdr:rowOff>23812</xdr:rowOff>
    </xdr:from>
    <xdr:to>
      <xdr:col>22</xdr:col>
      <xdr:colOff>666750</xdr:colOff>
      <xdr:row>46</xdr:row>
      <xdr:rowOff>178593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43EAE6FC-033B-4931-B8DA-A3A90D5AA1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214312</xdr:colOff>
      <xdr:row>48</xdr:row>
      <xdr:rowOff>23812</xdr:rowOff>
    </xdr:from>
    <xdr:to>
      <xdr:col>22</xdr:col>
      <xdr:colOff>666749</xdr:colOff>
      <xdr:row>56</xdr:row>
      <xdr:rowOff>178593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47CCD053-92FC-4D6B-B61D-6EB1875423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3</xdr:row>
      <xdr:rowOff>23813</xdr:rowOff>
    </xdr:from>
    <xdr:to>
      <xdr:col>3</xdr:col>
      <xdr:colOff>404810</xdr:colOff>
      <xdr:row>6</xdr:row>
      <xdr:rowOff>33337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EEC9A9A8-246F-484B-9892-92E2235226FC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04838"/>
          <a:ext cx="1869280" cy="5810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628652</xdr:colOff>
      <xdr:row>1</xdr:row>
      <xdr:rowOff>130970</xdr:rowOff>
    </xdr:from>
    <xdr:to>
      <xdr:col>6</xdr:col>
      <xdr:colOff>426245</xdr:colOff>
      <xdr:row>6</xdr:row>
      <xdr:rowOff>26512</xdr:rowOff>
    </xdr:to>
    <xdr:pic>
      <xdr:nvPicPr>
        <xdr:cNvPr id="8" name="4 Imagen">
          <a:extLst>
            <a:ext uri="{FF2B5EF4-FFF2-40B4-BE49-F238E27FC236}">
              <a16:creationId xmlns:a16="http://schemas.microsoft.com/office/drawing/2014/main" id="{8E6F5603-8193-4626-911B-388D1CCDA03B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30995"/>
          <a:ext cx="1321593" cy="8480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281255</xdr:colOff>
      <xdr:row>5</xdr:row>
      <xdr:rowOff>108639</xdr:rowOff>
    </xdr:from>
    <xdr:ext cx="2088089" cy="365678"/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682F19CC-867D-4C30-8F47-FBB6A9676CB1}"/>
            </a:ext>
          </a:extLst>
        </xdr:cNvPr>
        <xdr:cNvSpPr/>
      </xdr:nvSpPr>
      <xdr:spPr>
        <a:xfrm>
          <a:off x="3329255" y="1080189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21</xdr:col>
      <xdr:colOff>759619</xdr:colOff>
      <xdr:row>1</xdr:row>
      <xdr:rowOff>47625</xdr:rowOff>
    </xdr:from>
    <xdr:to>
      <xdr:col>22</xdr:col>
      <xdr:colOff>640556</xdr:colOff>
      <xdr:row>4</xdr:row>
      <xdr:rowOff>119062</xdr:rowOff>
    </xdr:to>
    <xdr:pic>
      <xdr:nvPicPr>
        <xdr:cNvPr id="10" name="Imagen 9" descr="Universidad Santo Tomás Villavicencio - Home | Facebook">
          <a:extLst>
            <a:ext uri="{FF2B5EF4-FFF2-40B4-BE49-F238E27FC236}">
              <a16:creationId xmlns:a16="http://schemas.microsoft.com/office/drawing/2014/main" id="{6A6284E8-1B91-476E-8D42-07657DC82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24765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214313</xdr:colOff>
      <xdr:row>9</xdr:row>
      <xdr:rowOff>23812</xdr:rowOff>
    </xdr:from>
    <xdr:to>
      <xdr:col>22</xdr:col>
      <xdr:colOff>666750</xdr:colOff>
      <xdr:row>17</xdr:row>
      <xdr:rowOff>178593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C4B271BB-269D-4648-A526-E2465C88BE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214312</xdr:colOff>
      <xdr:row>19</xdr:row>
      <xdr:rowOff>23812</xdr:rowOff>
    </xdr:from>
    <xdr:to>
      <xdr:col>22</xdr:col>
      <xdr:colOff>666749</xdr:colOff>
      <xdr:row>27</xdr:row>
      <xdr:rowOff>178593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C3EA67FF-1655-4763-A378-F6EBD3A435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59530</xdr:colOff>
      <xdr:row>32</xdr:row>
      <xdr:rowOff>23813</xdr:rowOff>
    </xdr:from>
    <xdr:ext cx="1869280" cy="583406"/>
    <xdr:pic>
      <xdr:nvPicPr>
        <xdr:cNvPr id="13" name="Imagen 12">
          <a:extLst>
            <a:ext uri="{FF2B5EF4-FFF2-40B4-BE49-F238E27FC236}">
              <a16:creationId xmlns:a16="http://schemas.microsoft.com/office/drawing/2014/main" id="{2C73915E-376C-4ED7-884E-057280C39F2E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21506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4</xdr:col>
      <xdr:colOff>628652</xdr:colOff>
      <xdr:row>30</xdr:row>
      <xdr:rowOff>130970</xdr:rowOff>
    </xdr:from>
    <xdr:ext cx="1321593" cy="850424"/>
    <xdr:pic>
      <xdr:nvPicPr>
        <xdr:cNvPr id="14" name="4 Imagen">
          <a:extLst>
            <a:ext uri="{FF2B5EF4-FFF2-40B4-BE49-F238E27FC236}">
              <a16:creationId xmlns:a16="http://schemas.microsoft.com/office/drawing/2014/main" id="{714A9689-02BD-41A5-BB83-40577090257F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5941220"/>
          <a:ext cx="1321593" cy="8504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281255</xdr:colOff>
      <xdr:row>34</xdr:row>
      <xdr:rowOff>108639</xdr:rowOff>
    </xdr:from>
    <xdr:ext cx="2088089" cy="365678"/>
    <xdr:sp macro="" textlink="">
      <xdr:nvSpPr>
        <xdr:cNvPr id="15" name="Rectángulo 14">
          <a:extLst>
            <a:ext uri="{FF2B5EF4-FFF2-40B4-BE49-F238E27FC236}">
              <a16:creationId xmlns:a16="http://schemas.microsoft.com/office/drawing/2014/main" id="{9969541C-6726-45AA-B43E-08D580D6CC94}"/>
            </a:ext>
          </a:extLst>
        </xdr:cNvPr>
        <xdr:cNvSpPr/>
      </xdr:nvSpPr>
      <xdr:spPr>
        <a:xfrm>
          <a:off x="3329255" y="6690414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21</xdr:col>
      <xdr:colOff>759619</xdr:colOff>
      <xdr:row>30</xdr:row>
      <xdr:rowOff>47625</xdr:rowOff>
    </xdr:from>
    <xdr:ext cx="642937" cy="642937"/>
    <xdr:pic>
      <xdr:nvPicPr>
        <xdr:cNvPr id="16" name="Imagen 15" descr="Universidad Santo Tomás Villavicencio - Home | Facebook">
          <a:extLst>
            <a:ext uri="{FF2B5EF4-FFF2-40B4-BE49-F238E27FC236}">
              <a16:creationId xmlns:a16="http://schemas.microsoft.com/office/drawing/2014/main" id="{68B8202D-617E-4158-8784-41D7D5199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5857875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19</xdr:col>
      <xdr:colOff>214313</xdr:colOff>
      <xdr:row>38</xdr:row>
      <xdr:rowOff>23812</xdr:rowOff>
    </xdr:from>
    <xdr:to>
      <xdr:col>22</xdr:col>
      <xdr:colOff>666750</xdr:colOff>
      <xdr:row>46</xdr:row>
      <xdr:rowOff>178593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FB17545E-CA44-4383-B6D7-3C07C7D42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214312</xdr:colOff>
      <xdr:row>48</xdr:row>
      <xdr:rowOff>23812</xdr:rowOff>
    </xdr:from>
    <xdr:to>
      <xdr:col>22</xdr:col>
      <xdr:colOff>666749</xdr:colOff>
      <xdr:row>56</xdr:row>
      <xdr:rowOff>178593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4D99F9D9-26B3-49FB-B023-D0FE97D8A8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3</xdr:row>
      <xdr:rowOff>23813</xdr:rowOff>
    </xdr:from>
    <xdr:to>
      <xdr:col>3</xdr:col>
      <xdr:colOff>404810</xdr:colOff>
      <xdr:row>6</xdr:row>
      <xdr:rowOff>33337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CB527562-DF86-46DC-90D5-54BBAD058483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04838"/>
          <a:ext cx="1869280" cy="5810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628652</xdr:colOff>
      <xdr:row>1</xdr:row>
      <xdr:rowOff>130970</xdr:rowOff>
    </xdr:from>
    <xdr:to>
      <xdr:col>6</xdr:col>
      <xdr:colOff>426245</xdr:colOff>
      <xdr:row>6</xdr:row>
      <xdr:rowOff>26512</xdr:rowOff>
    </xdr:to>
    <xdr:pic>
      <xdr:nvPicPr>
        <xdr:cNvPr id="8" name="4 Imagen">
          <a:extLst>
            <a:ext uri="{FF2B5EF4-FFF2-40B4-BE49-F238E27FC236}">
              <a16:creationId xmlns:a16="http://schemas.microsoft.com/office/drawing/2014/main" id="{1476B2BB-5CF5-4F7D-B335-A13F12F6BD7E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30995"/>
          <a:ext cx="1321593" cy="8480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281255</xdr:colOff>
      <xdr:row>5</xdr:row>
      <xdr:rowOff>108639</xdr:rowOff>
    </xdr:from>
    <xdr:ext cx="2088089" cy="365678"/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4CDDFB43-0E08-4E12-A51D-438F77BD1C7F}"/>
            </a:ext>
          </a:extLst>
        </xdr:cNvPr>
        <xdr:cNvSpPr/>
      </xdr:nvSpPr>
      <xdr:spPr>
        <a:xfrm>
          <a:off x="3329255" y="1080189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21</xdr:col>
      <xdr:colOff>759619</xdr:colOff>
      <xdr:row>1</xdr:row>
      <xdr:rowOff>47625</xdr:rowOff>
    </xdr:from>
    <xdr:to>
      <xdr:col>22</xdr:col>
      <xdr:colOff>640556</xdr:colOff>
      <xdr:row>4</xdr:row>
      <xdr:rowOff>119062</xdr:rowOff>
    </xdr:to>
    <xdr:pic>
      <xdr:nvPicPr>
        <xdr:cNvPr id="10" name="Imagen 9" descr="Universidad Santo Tomás Villavicencio - Home | Facebook">
          <a:extLst>
            <a:ext uri="{FF2B5EF4-FFF2-40B4-BE49-F238E27FC236}">
              <a16:creationId xmlns:a16="http://schemas.microsoft.com/office/drawing/2014/main" id="{77601405-865C-4202-951D-C2459F43D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24765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214313</xdr:colOff>
      <xdr:row>9</xdr:row>
      <xdr:rowOff>23812</xdr:rowOff>
    </xdr:from>
    <xdr:to>
      <xdr:col>22</xdr:col>
      <xdr:colOff>666750</xdr:colOff>
      <xdr:row>17</xdr:row>
      <xdr:rowOff>178593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C645D597-1127-46A7-9905-0F148B2F8D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214312</xdr:colOff>
      <xdr:row>19</xdr:row>
      <xdr:rowOff>23812</xdr:rowOff>
    </xdr:from>
    <xdr:to>
      <xdr:col>22</xdr:col>
      <xdr:colOff>666749</xdr:colOff>
      <xdr:row>27</xdr:row>
      <xdr:rowOff>178593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8BAE15A2-47B8-4A7E-B8D9-21D431E951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59530</xdr:colOff>
      <xdr:row>32</xdr:row>
      <xdr:rowOff>23813</xdr:rowOff>
    </xdr:from>
    <xdr:ext cx="1869280" cy="583406"/>
    <xdr:pic>
      <xdr:nvPicPr>
        <xdr:cNvPr id="13" name="Imagen 12">
          <a:extLst>
            <a:ext uri="{FF2B5EF4-FFF2-40B4-BE49-F238E27FC236}">
              <a16:creationId xmlns:a16="http://schemas.microsoft.com/office/drawing/2014/main" id="{6C88A2DD-777C-4C2A-ADC4-D0A023D3467A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21506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4</xdr:col>
      <xdr:colOff>628652</xdr:colOff>
      <xdr:row>30</xdr:row>
      <xdr:rowOff>130970</xdr:rowOff>
    </xdr:from>
    <xdr:ext cx="1321593" cy="850424"/>
    <xdr:pic>
      <xdr:nvPicPr>
        <xdr:cNvPr id="14" name="4 Imagen">
          <a:extLst>
            <a:ext uri="{FF2B5EF4-FFF2-40B4-BE49-F238E27FC236}">
              <a16:creationId xmlns:a16="http://schemas.microsoft.com/office/drawing/2014/main" id="{E098F9C9-A39B-4868-9885-76246F79EB2B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5941220"/>
          <a:ext cx="1321593" cy="8504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281255</xdr:colOff>
      <xdr:row>34</xdr:row>
      <xdr:rowOff>108639</xdr:rowOff>
    </xdr:from>
    <xdr:ext cx="2088089" cy="365678"/>
    <xdr:sp macro="" textlink="">
      <xdr:nvSpPr>
        <xdr:cNvPr id="15" name="Rectángulo 14">
          <a:extLst>
            <a:ext uri="{FF2B5EF4-FFF2-40B4-BE49-F238E27FC236}">
              <a16:creationId xmlns:a16="http://schemas.microsoft.com/office/drawing/2014/main" id="{6B61AB7C-D420-4B4D-AAC0-5B50F88505D1}"/>
            </a:ext>
          </a:extLst>
        </xdr:cNvPr>
        <xdr:cNvSpPr/>
      </xdr:nvSpPr>
      <xdr:spPr>
        <a:xfrm>
          <a:off x="3329255" y="6690414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21</xdr:col>
      <xdr:colOff>759619</xdr:colOff>
      <xdr:row>30</xdr:row>
      <xdr:rowOff>47625</xdr:rowOff>
    </xdr:from>
    <xdr:ext cx="642937" cy="642937"/>
    <xdr:pic>
      <xdr:nvPicPr>
        <xdr:cNvPr id="16" name="Imagen 15" descr="Universidad Santo Tomás Villavicencio - Home | Facebook">
          <a:extLst>
            <a:ext uri="{FF2B5EF4-FFF2-40B4-BE49-F238E27FC236}">
              <a16:creationId xmlns:a16="http://schemas.microsoft.com/office/drawing/2014/main" id="{DD2025C1-DFBF-477B-AC51-AC4B0651B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5857875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19</xdr:col>
      <xdr:colOff>214313</xdr:colOff>
      <xdr:row>38</xdr:row>
      <xdr:rowOff>23812</xdr:rowOff>
    </xdr:from>
    <xdr:to>
      <xdr:col>22</xdr:col>
      <xdr:colOff>666750</xdr:colOff>
      <xdr:row>46</xdr:row>
      <xdr:rowOff>178593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4C6E1DE6-80AE-4605-9DE9-11644BCB9F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214312</xdr:colOff>
      <xdr:row>48</xdr:row>
      <xdr:rowOff>23812</xdr:rowOff>
    </xdr:from>
    <xdr:to>
      <xdr:col>22</xdr:col>
      <xdr:colOff>666749</xdr:colOff>
      <xdr:row>56</xdr:row>
      <xdr:rowOff>178593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81BD3D0E-3972-4FCF-A206-A8BC97D167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3</xdr:row>
      <xdr:rowOff>23813</xdr:rowOff>
    </xdr:from>
    <xdr:to>
      <xdr:col>3</xdr:col>
      <xdr:colOff>404810</xdr:colOff>
      <xdr:row>6</xdr:row>
      <xdr:rowOff>33337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8E9432AB-D253-4833-90BC-049B17B79DE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04838"/>
          <a:ext cx="1869280" cy="5810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628652</xdr:colOff>
      <xdr:row>1</xdr:row>
      <xdr:rowOff>130970</xdr:rowOff>
    </xdr:from>
    <xdr:to>
      <xdr:col>6</xdr:col>
      <xdr:colOff>426245</xdr:colOff>
      <xdr:row>6</xdr:row>
      <xdr:rowOff>26512</xdr:rowOff>
    </xdr:to>
    <xdr:pic>
      <xdr:nvPicPr>
        <xdr:cNvPr id="12" name="4 Imagen">
          <a:extLst>
            <a:ext uri="{FF2B5EF4-FFF2-40B4-BE49-F238E27FC236}">
              <a16:creationId xmlns:a16="http://schemas.microsoft.com/office/drawing/2014/main" id="{202DF6AB-51C3-4601-8833-DB40C823023B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30995"/>
          <a:ext cx="1321593" cy="8480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281255</xdr:colOff>
      <xdr:row>5</xdr:row>
      <xdr:rowOff>108639</xdr:rowOff>
    </xdr:from>
    <xdr:ext cx="2088089" cy="365678"/>
    <xdr:sp macro="" textlink="">
      <xdr:nvSpPr>
        <xdr:cNvPr id="13" name="Rectángulo 12">
          <a:extLst>
            <a:ext uri="{FF2B5EF4-FFF2-40B4-BE49-F238E27FC236}">
              <a16:creationId xmlns:a16="http://schemas.microsoft.com/office/drawing/2014/main" id="{38A3B633-C269-4FCB-BE0A-66AB7D96E828}"/>
            </a:ext>
          </a:extLst>
        </xdr:cNvPr>
        <xdr:cNvSpPr/>
      </xdr:nvSpPr>
      <xdr:spPr>
        <a:xfrm>
          <a:off x="3329255" y="1080189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21</xdr:col>
      <xdr:colOff>759619</xdr:colOff>
      <xdr:row>1</xdr:row>
      <xdr:rowOff>47625</xdr:rowOff>
    </xdr:from>
    <xdr:to>
      <xdr:col>22</xdr:col>
      <xdr:colOff>640556</xdr:colOff>
      <xdr:row>4</xdr:row>
      <xdr:rowOff>119062</xdr:rowOff>
    </xdr:to>
    <xdr:pic>
      <xdr:nvPicPr>
        <xdr:cNvPr id="14" name="Imagen 13" descr="Universidad Santo Tomás Villavicencio - Home | Facebook">
          <a:extLst>
            <a:ext uri="{FF2B5EF4-FFF2-40B4-BE49-F238E27FC236}">
              <a16:creationId xmlns:a16="http://schemas.microsoft.com/office/drawing/2014/main" id="{89D22ED9-C059-46B8-8919-570237EE8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24765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214313</xdr:colOff>
      <xdr:row>9</xdr:row>
      <xdr:rowOff>23812</xdr:rowOff>
    </xdr:from>
    <xdr:to>
      <xdr:col>22</xdr:col>
      <xdr:colOff>666750</xdr:colOff>
      <xdr:row>17</xdr:row>
      <xdr:rowOff>178593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8D8516E2-7945-4445-9D12-C4A6460295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214312</xdr:colOff>
      <xdr:row>19</xdr:row>
      <xdr:rowOff>23812</xdr:rowOff>
    </xdr:from>
    <xdr:to>
      <xdr:col>22</xdr:col>
      <xdr:colOff>666749</xdr:colOff>
      <xdr:row>27</xdr:row>
      <xdr:rowOff>178593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88AC9FA6-334C-45DE-B723-F86C6FAEA4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59530</xdr:colOff>
      <xdr:row>32</xdr:row>
      <xdr:rowOff>23813</xdr:rowOff>
    </xdr:from>
    <xdr:ext cx="1869280" cy="583406"/>
    <xdr:pic>
      <xdr:nvPicPr>
        <xdr:cNvPr id="8" name="Imagen 7">
          <a:extLst>
            <a:ext uri="{FF2B5EF4-FFF2-40B4-BE49-F238E27FC236}">
              <a16:creationId xmlns:a16="http://schemas.microsoft.com/office/drawing/2014/main" id="{E60448ED-ACBC-4AAA-BBC6-850CCA4DBE56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21506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4</xdr:col>
      <xdr:colOff>628652</xdr:colOff>
      <xdr:row>30</xdr:row>
      <xdr:rowOff>130970</xdr:rowOff>
    </xdr:from>
    <xdr:ext cx="1321593" cy="850424"/>
    <xdr:pic>
      <xdr:nvPicPr>
        <xdr:cNvPr id="9" name="4 Imagen">
          <a:extLst>
            <a:ext uri="{FF2B5EF4-FFF2-40B4-BE49-F238E27FC236}">
              <a16:creationId xmlns:a16="http://schemas.microsoft.com/office/drawing/2014/main" id="{88A6857B-8436-4EFA-ABF3-80FA2684D2C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5941220"/>
          <a:ext cx="1321593" cy="8504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281255</xdr:colOff>
      <xdr:row>34</xdr:row>
      <xdr:rowOff>108639</xdr:rowOff>
    </xdr:from>
    <xdr:ext cx="2088089" cy="365678"/>
    <xdr:sp macro="" textlink="">
      <xdr:nvSpPr>
        <xdr:cNvPr id="10" name="Rectángulo 9">
          <a:extLst>
            <a:ext uri="{FF2B5EF4-FFF2-40B4-BE49-F238E27FC236}">
              <a16:creationId xmlns:a16="http://schemas.microsoft.com/office/drawing/2014/main" id="{3B151575-93BF-4AE5-8F6E-6328CAA7EB3D}"/>
            </a:ext>
          </a:extLst>
        </xdr:cNvPr>
        <xdr:cNvSpPr/>
      </xdr:nvSpPr>
      <xdr:spPr>
        <a:xfrm>
          <a:off x="3329255" y="6690414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21</xdr:col>
      <xdr:colOff>759619</xdr:colOff>
      <xdr:row>30</xdr:row>
      <xdr:rowOff>47625</xdr:rowOff>
    </xdr:from>
    <xdr:ext cx="642937" cy="642937"/>
    <xdr:pic>
      <xdr:nvPicPr>
        <xdr:cNvPr id="17" name="Imagen 16" descr="Universidad Santo Tomás Villavicencio - Home | Facebook">
          <a:extLst>
            <a:ext uri="{FF2B5EF4-FFF2-40B4-BE49-F238E27FC236}">
              <a16:creationId xmlns:a16="http://schemas.microsoft.com/office/drawing/2014/main" id="{B2690C18-F71D-4327-84D8-BC45D8923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5857875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19</xdr:col>
      <xdr:colOff>214313</xdr:colOff>
      <xdr:row>38</xdr:row>
      <xdr:rowOff>23812</xdr:rowOff>
    </xdr:from>
    <xdr:to>
      <xdr:col>22</xdr:col>
      <xdr:colOff>666750</xdr:colOff>
      <xdr:row>46</xdr:row>
      <xdr:rowOff>178593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E4B414E9-55B8-4171-972A-999C6E0B70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214312</xdr:colOff>
      <xdr:row>48</xdr:row>
      <xdr:rowOff>23812</xdr:rowOff>
    </xdr:from>
    <xdr:to>
      <xdr:col>22</xdr:col>
      <xdr:colOff>666749</xdr:colOff>
      <xdr:row>56</xdr:row>
      <xdr:rowOff>178593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31F756A4-B9F8-4D89-902D-974623D60D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59530</xdr:colOff>
      <xdr:row>3</xdr:row>
      <xdr:rowOff>23813</xdr:rowOff>
    </xdr:from>
    <xdr:to>
      <xdr:col>3</xdr:col>
      <xdr:colOff>404810</xdr:colOff>
      <xdr:row>6</xdr:row>
      <xdr:rowOff>33337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98CF8026-970C-4BF6-A1E0-56A5808BCF79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04838"/>
          <a:ext cx="1869280" cy="5810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628652</xdr:colOff>
      <xdr:row>1</xdr:row>
      <xdr:rowOff>130970</xdr:rowOff>
    </xdr:from>
    <xdr:to>
      <xdr:col>6</xdr:col>
      <xdr:colOff>426245</xdr:colOff>
      <xdr:row>6</xdr:row>
      <xdr:rowOff>26512</xdr:rowOff>
    </xdr:to>
    <xdr:pic>
      <xdr:nvPicPr>
        <xdr:cNvPr id="8" name="4 Imagen">
          <a:extLst>
            <a:ext uri="{FF2B5EF4-FFF2-40B4-BE49-F238E27FC236}">
              <a16:creationId xmlns:a16="http://schemas.microsoft.com/office/drawing/2014/main" id="{BC6E38CA-B48D-4DB7-BF9E-96746604A6C8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330995"/>
          <a:ext cx="1321593" cy="848042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4</xdr:col>
      <xdr:colOff>281255</xdr:colOff>
      <xdr:row>5</xdr:row>
      <xdr:rowOff>108639</xdr:rowOff>
    </xdr:from>
    <xdr:ext cx="2088089" cy="365678"/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D4A61E95-CEA4-49F2-B809-A726018F7EBC}"/>
            </a:ext>
          </a:extLst>
        </xdr:cNvPr>
        <xdr:cNvSpPr/>
      </xdr:nvSpPr>
      <xdr:spPr>
        <a:xfrm>
          <a:off x="3329255" y="1080189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twoCellAnchor editAs="oneCell">
    <xdr:from>
      <xdr:col>21</xdr:col>
      <xdr:colOff>759619</xdr:colOff>
      <xdr:row>1</xdr:row>
      <xdr:rowOff>47625</xdr:rowOff>
    </xdr:from>
    <xdr:to>
      <xdr:col>22</xdr:col>
      <xdr:colOff>640556</xdr:colOff>
      <xdr:row>4</xdr:row>
      <xdr:rowOff>119062</xdr:rowOff>
    </xdr:to>
    <xdr:pic>
      <xdr:nvPicPr>
        <xdr:cNvPr id="10" name="Imagen 9" descr="Universidad Santo Tomás Villavicencio - Home | Facebook">
          <a:extLst>
            <a:ext uri="{FF2B5EF4-FFF2-40B4-BE49-F238E27FC236}">
              <a16:creationId xmlns:a16="http://schemas.microsoft.com/office/drawing/2014/main" id="{6F2D58EF-7993-4FF6-8ACF-F0EE966E2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247650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214313</xdr:colOff>
      <xdr:row>9</xdr:row>
      <xdr:rowOff>23812</xdr:rowOff>
    </xdr:from>
    <xdr:to>
      <xdr:col>22</xdr:col>
      <xdr:colOff>666750</xdr:colOff>
      <xdr:row>17</xdr:row>
      <xdr:rowOff>178593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FA31B6A3-FA5C-4B2B-80E0-24DF4A06B1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19</xdr:col>
      <xdr:colOff>214312</xdr:colOff>
      <xdr:row>19</xdr:row>
      <xdr:rowOff>23812</xdr:rowOff>
    </xdr:from>
    <xdr:to>
      <xdr:col>22</xdr:col>
      <xdr:colOff>666749</xdr:colOff>
      <xdr:row>27</xdr:row>
      <xdr:rowOff>178593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158AB926-4D65-455B-9197-B1A8FA8657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1</xdr:col>
      <xdr:colOff>59530</xdr:colOff>
      <xdr:row>32</xdr:row>
      <xdr:rowOff>23813</xdr:rowOff>
    </xdr:from>
    <xdr:ext cx="1869280" cy="583406"/>
    <xdr:pic>
      <xdr:nvPicPr>
        <xdr:cNvPr id="13" name="Imagen 12">
          <a:extLst>
            <a:ext uri="{FF2B5EF4-FFF2-40B4-BE49-F238E27FC236}">
              <a16:creationId xmlns:a16="http://schemas.microsoft.com/office/drawing/2014/main" id="{001FC637-A45A-458C-94D7-277D1265E06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3435" b="33639"/>
        <a:stretch/>
      </xdr:blipFill>
      <xdr:spPr bwMode="auto">
        <a:xfrm>
          <a:off x="821530" y="6215063"/>
          <a:ext cx="1869280" cy="58340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4</xdr:col>
      <xdr:colOff>628652</xdr:colOff>
      <xdr:row>30</xdr:row>
      <xdr:rowOff>130970</xdr:rowOff>
    </xdr:from>
    <xdr:ext cx="1321593" cy="850424"/>
    <xdr:pic>
      <xdr:nvPicPr>
        <xdr:cNvPr id="14" name="4 Imagen">
          <a:extLst>
            <a:ext uri="{FF2B5EF4-FFF2-40B4-BE49-F238E27FC236}">
              <a16:creationId xmlns:a16="http://schemas.microsoft.com/office/drawing/2014/main" id="{F04D07FC-69D8-485F-AF82-61DC9CF70A6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2" y="5941220"/>
          <a:ext cx="1321593" cy="850424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281255</xdr:colOff>
      <xdr:row>34</xdr:row>
      <xdr:rowOff>108639</xdr:rowOff>
    </xdr:from>
    <xdr:ext cx="2088089" cy="365678"/>
    <xdr:sp macro="" textlink="">
      <xdr:nvSpPr>
        <xdr:cNvPr id="15" name="Rectángulo 14">
          <a:extLst>
            <a:ext uri="{FF2B5EF4-FFF2-40B4-BE49-F238E27FC236}">
              <a16:creationId xmlns:a16="http://schemas.microsoft.com/office/drawing/2014/main" id="{B2230B3C-5773-4DF3-8996-7D3B78EADD11}"/>
            </a:ext>
          </a:extLst>
        </xdr:cNvPr>
        <xdr:cNvSpPr/>
      </xdr:nvSpPr>
      <xdr:spPr>
        <a:xfrm>
          <a:off x="3329255" y="6690414"/>
          <a:ext cx="2088089" cy="36567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CO" sz="1800" b="0">
              <a:effectLst/>
              <a:latin typeface="Agency FB" panose="020B0503020202020204" pitchFamily="34" charset="0"/>
              <a:ea typeface="+mn-ea"/>
              <a:cs typeface="+mn-cs"/>
            </a:rPr>
            <a:t>Municipio de Cumaral </a:t>
          </a:r>
          <a:endParaRPr lang="es-ES" sz="8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gency FB" panose="020B0503020202020204" pitchFamily="34" charset="0"/>
          </a:endParaRPr>
        </a:p>
      </xdr:txBody>
    </xdr:sp>
    <xdr:clientData/>
  </xdr:oneCellAnchor>
  <xdr:oneCellAnchor>
    <xdr:from>
      <xdr:col>21</xdr:col>
      <xdr:colOff>759619</xdr:colOff>
      <xdr:row>30</xdr:row>
      <xdr:rowOff>47625</xdr:rowOff>
    </xdr:from>
    <xdr:ext cx="642937" cy="642937"/>
    <xdr:pic>
      <xdr:nvPicPr>
        <xdr:cNvPr id="16" name="Imagen 15" descr="Universidad Santo Tomás Villavicencio - Home | Facebook">
          <a:extLst>
            <a:ext uri="{FF2B5EF4-FFF2-40B4-BE49-F238E27FC236}">
              <a16:creationId xmlns:a16="http://schemas.microsoft.com/office/drawing/2014/main" id="{B5E9C806-FF82-4BC8-B790-E8BC131F4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80719" y="5857875"/>
          <a:ext cx="642937" cy="642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19</xdr:col>
      <xdr:colOff>214313</xdr:colOff>
      <xdr:row>38</xdr:row>
      <xdr:rowOff>23812</xdr:rowOff>
    </xdr:from>
    <xdr:to>
      <xdr:col>22</xdr:col>
      <xdr:colOff>666750</xdr:colOff>
      <xdr:row>46</xdr:row>
      <xdr:rowOff>178593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82438D02-30B6-45E4-8EAA-FFDFFBDD77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214312</xdr:colOff>
      <xdr:row>48</xdr:row>
      <xdr:rowOff>23812</xdr:rowOff>
    </xdr:from>
    <xdr:to>
      <xdr:col>22</xdr:col>
      <xdr:colOff>666749</xdr:colOff>
      <xdr:row>56</xdr:row>
      <xdr:rowOff>178593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5D70687A-D498-4B96-AC07-4156003061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B44E6-B28D-4BD2-AF43-A9947003404F}">
  <dimension ref="A1:I20"/>
  <sheetViews>
    <sheetView tabSelected="1" zoomScale="80" zoomScaleNormal="80" workbookViewId="0"/>
  </sheetViews>
  <sheetFormatPr baseColWidth="10" defaultRowHeight="15" x14ac:dyDescent="0.25"/>
  <cols>
    <col min="1" max="1" width="11.42578125" style="2"/>
    <col min="2" max="2" width="18.7109375" style="2" customWidth="1"/>
    <col min="3" max="4" width="14.28515625" style="2" customWidth="1"/>
    <col min="5" max="5" width="18.5703125" style="2" customWidth="1"/>
    <col min="6" max="7" width="8.42578125" style="2" customWidth="1"/>
    <col min="8" max="16384" width="11.42578125" style="2"/>
  </cols>
  <sheetData>
    <row r="1" spans="1:9" x14ac:dyDescent="0.25">
      <c r="A1"/>
    </row>
    <row r="2" spans="1:9" x14ac:dyDescent="0.25">
      <c r="A2" s="1"/>
      <c r="B2" s="31" t="s">
        <v>25</v>
      </c>
      <c r="C2" s="32"/>
      <c r="D2" s="32"/>
      <c r="E2" s="32"/>
      <c r="F2" s="32"/>
      <c r="G2" s="33"/>
    </row>
    <row r="3" spans="1:9" x14ac:dyDescent="0.25">
      <c r="A3" s="1"/>
      <c r="B3" s="34"/>
      <c r="C3" s="35"/>
      <c r="D3" s="35"/>
      <c r="E3" s="35"/>
      <c r="F3" s="35"/>
      <c r="G3" s="36"/>
    </row>
    <row r="4" spans="1:9" x14ac:dyDescent="0.25">
      <c r="A4"/>
      <c r="B4" s="37"/>
      <c r="C4" s="38"/>
      <c r="D4" s="38"/>
      <c r="E4" s="38"/>
      <c r="F4" s="38"/>
      <c r="G4" s="39"/>
      <c r="I4"/>
    </row>
    <row r="5" spans="1:9" x14ac:dyDescent="0.25">
      <c r="A5" s="1"/>
      <c r="B5" s="4" t="s">
        <v>2</v>
      </c>
      <c r="C5" s="41" t="s">
        <v>0</v>
      </c>
      <c r="D5" s="42"/>
      <c r="E5" s="43"/>
      <c r="F5" s="42" t="s">
        <v>1</v>
      </c>
      <c r="G5" s="43"/>
    </row>
    <row r="6" spans="1:9" ht="15" customHeight="1" x14ac:dyDescent="0.25">
      <c r="A6" s="1"/>
      <c r="B6" s="4" t="s">
        <v>3</v>
      </c>
      <c r="C6" s="25" t="s">
        <v>12</v>
      </c>
      <c r="D6" s="26"/>
      <c r="E6" s="27"/>
      <c r="F6" s="44" t="s">
        <v>10</v>
      </c>
      <c r="G6" s="44"/>
    </row>
    <row r="7" spans="1:9" ht="15" customHeight="1" x14ac:dyDescent="0.25">
      <c r="A7" s="1"/>
      <c r="B7" s="3" t="s">
        <v>4</v>
      </c>
      <c r="C7" s="25" t="s">
        <v>68</v>
      </c>
      <c r="D7" s="26"/>
      <c r="E7" s="27"/>
      <c r="F7" s="28" t="s">
        <v>9</v>
      </c>
      <c r="G7" s="28"/>
    </row>
    <row r="8" spans="1:9" ht="15" customHeight="1" x14ac:dyDescent="0.25">
      <c r="A8" s="1"/>
      <c r="B8" s="4" t="s">
        <v>5</v>
      </c>
      <c r="C8" s="25" t="s">
        <v>11</v>
      </c>
      <c r="D8" s="26"/>
      <c r="E8" s="27"/>
      <c r="F8" s="40" t="s">
        <v>7</v>
      </c>
      <c r="G8" s="40"/>
    </row>
    <row r="9" spans="1:9" x14ac:dyDescent="0.25">
      <c r="A9" s="1"/>
      <c r="B9" s="9" t="s">
        <v>6</v>
      </c>
      <c r="C9" s="25" t="s">
        <v>70</v>
      </c>
      <c r="D9" s="26"/>
      <c r="E9" s="27"/>
      <c r="F9" s="29" t="s">
        <v>8</v>
      </c>
      <c r="G9" s="30"/>
    </row>
    <row r="10" spans="1:9" x14ac:dyDescent="0.25">
      <c r="A10" s="1"/>
      <c r="B10" s="8"/>
      <c r="C10" s="8"/>
      <c r="D10" s="8"/>
      <c r="E10" s="8"/>
      <c r="F10" s="8"/>
      <c r="G10" s="8"/>
    </row>
    <row r="11" spans="1:9" x14ac:dyDescent="0.25">
      <c r="A11" s="1"/>
      <c r="B11" s="8"/>
      <c r="C11" s="8"/>
      <c r="D11" s="8"/>
      <c r="E11" s="8"/>
      <c r="F11" s="8"/>
      <c r="G11" s="8"/>
    </row>
    <row r="12" spans="1:9" x14ac:dyDescent="0.25">
      <c r="B12" s="31" t="s">
        <v>24</v>
      </c>
      <c r="C12" s="32"/>
      <c r="D12" s="32"/>
      <c r="E12" s="32"/>
      <c r="F12" s="32"/>
      <c r="G12" s="33"/>
    </row>
    <row r="13" spans="1:9" x14ac:dyDescent="0.25">
      <c r="B13" s="34"/>
      <c r="C13" s="35"/>
      <c r="D13" s="35"/>
      <c r="E13" s="35"/>
      <c r="F13" s="35"/>
      <c r="G13" s="36"/>
    </row>
    <row r="14" spans="1:9" x14ac:dyDescent="0.25">
      <c r="B14" s="37"/>
      <c r="C14" s="38"/>
      <c r="D14" s="38"/>
      <c r="E14" s="38"/>
      <c r="F14" s="38"/>
      <c r="G14" s="39"/>
    </row>
    <row r="15" spans="1:9" x14ac:dyDescent="0.25">
      <c r="B15" s="4" t="s">
        <v>2</v>
      </c>
      <c r="C15" s="41" t="s">
        <v>0</v>
      </c>
      <c r="D15" s="42"/>
      <c r="E15" s="43"/>
      <c r="F15" s="42" t="s">
        <v>1</v>
      </c>
      <c r="G15" s="43"/>
    </row>
    <row r="16" spans="1:9" x14ac:dyDescent="0.25">
      <c r="B16" s="4" t="s">
        <v>3</v>
      </c>
      <c r="C16" s="25" t="s">
        <v>67</v>
      </c>
      <c r="D16" s="26"/>
      <c r="E16" s="27"/>
      <c r="F16" s="44" t="s">
        <v>10</v>
      </c>
      <c r="G16" s="44"/>
    </row>
    <row r="17" spans="2:7" x14ac:dyDescent="0.25">
      <c r="B17" s="3" t="s">
        <v>4</v>
      </c>
      <c r="C17" s="25" t="s">
        <v>66</v>
      </c>
      <c r="D17" s="26"/>
      <c r="E17" s="27"/>
      <c r="F17" s="28" t="s">
        <v>9</v>
      </c>
      <c r="G17" s="28"/>
    </row>
    <row r="18" spans="2:7" x14ac:dyDescent="0.25">
      <c r="B18" s="4" t="s">
        <v>5</v>
      </c>
      <c r="C18" s="25" t="s">
        <v>69</v>
      </c>
      <c r="D18" s="26"/>
      <c r="E18" s="27"/>
      <c r="F18" s="40" t="s">
        <v>7</v>
      </c>
      <c r="G18" s="40"/>
    </row>
    <row r="19" spans="2:7" x14ac:dyDescent="0.25">
      <c r="B19" s="9" t="s">
        <v>6</v>
      </c>
      <c r="C19" s="25" t="s">
        <v>71</v>
      </c>
      <c r="D19" s="26"/>
      <c r="E19" s="27"/>
      <c r="F19" s="29" t="s">
        <v>8</v>
      </c>
      <c r="G19" s="30"/>
    </row>
    <row r="20" spans="2:7" x14ac:dyDescent="0.25">
      <c r="B20" s="8"/>
      <c r="C20" s="8"/>
      <c r="D20" s="8"/>
      <c r="E20" s="8"/>
      <c r="F20" s="8"/>
      <c r="G20" s="8"/>
    </row>
  </sheetData>
  <mergeCells count="22">
    <mergeCell ref="F15:G15"/>
    <mergeCell ref="F16:G16"/>
    <mergeCell ref="F17:G17"/>
    <mergeCell ref="F18:G18"/>
    <mergeCell ref="F19:G19"/>
    <mergeCell ref="B2:G4"/>
    <mergeCell ref="C5:E5"/>
    <mergeCell ref="F5:G5"/>
    <mergeCell ref="C6:E6"/>
    <mergeCell ref="F6:G6"/>
    <mergeCell ref="C15:E15"/>
    <mergeCell ref="C16:E16"/>
    <mergeCell ref="C17:E17"/>
    <mergeCell ref="C18:E18"/>
    <mergeCell ref="C19:E19"/>
    <mergeCell ref="C7:E7"/>
    <mergeCell ref="F7:G7"/>
    <mergeCell ref="C9:E9"/>
    <mergeCell ref="F9:G9"/>
    <mergeCell ref="B12:G14"/>
    <mergeCell ref="C8:E8"/>
    <mergeCell ref="F8:G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05436-EDCF-425C-96B4-51257BE3720B}">
  <dimension ref="B1:W57"/>
  <sheetViews>
    <sheetView zoomScale="80" zoomScaleNormal="80" workbookViewId="0"/>
  </sheetViews>
  <sheetFormatPr baseColWidth="10" defaultRowHeight="15" x14ac:dyDescent="0.25"/>
  <cols>
    <col min="1" max="18" width="11.42578125" style="2"/>
    <col min="19" max="19" width="17.7109375" style="2" customWidth="1"/>
    <col min="20" max="16384" width="11.42578125" style="2"/>
  </cols>
  <sheetData>
    <row r="1" spans="2:23" ht="15.75" thickBot="1" x14ac:dyDescent="0.3"/>
    <row r="2" spans="2:23" x14ac:dyDescent="0.25">
      <c r="B2" s="87"/>
      <c r="C2" s="88"/>
      <c r="D2" s="88"/>
      <c r="E2" s="88"/>
      <c r="F2" s="88"/>
      <c r="G2" s="89"/>
      <c r="H2" s="96" t="s">
        <v>14</v>
      </c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2:23" x14ac:dyDescent="0.25">
      <c r="B3" s="90"/>
      <c r="C3" s="91"/>
      <c r="D3" s="91"/>
      <c r="E3" s="91"/>
      <c r="F3" s="91"/>
      <c r="G3" s="92"/>
      <c r="H3" s="99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00"/>
    </row>
    <row r="4" spans="2:23" x14ac:dyDescent="0.25">
      <c r="B4" s="90"/>
      <c r="C4" s="91"/>
      <c r="D4" s="91"/>
      <c r="E4" s="91"/>
      <c r="F4" s="91"/>
      <c r="G4" s="92"/>
      <c r="H4" s="99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100"/>
    </row>
    <row r="5" spans="2:23" ht="15.75" thickBot="1" x14ac:dyDescent="0.3">
      <c r="B5" s="90"/>
      <c r="C5" s="91"/>
      <c r="D5" s="91"/>
      <c r="E5" s="91"/>
      <c r="F5" s="91"/>
      <c r="G5" s="92"/>
      <c r="H5" s="1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</row>
    <row r="6" spans="2:23" x14ac:dyDescent="0.25">
      <c r="B6" s="90"/>
      <c r="C6" s="91"/>
      <c r="D6" s="91"/>
      <c r="E6" s="91"/>
      <c r="F6" s="91"/>
      <c r="G6" s="92"/>
      <c r="H6" s="96" t="s">
        <v>40</v>
      </c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8"/>
    </row>
    <row r="7" spans="2:23" x14ac:dyDescent="0.25">
      <c r="B7" s="90"/>
      <c r="C7" s="91"/>
      <c r="D7" s="91"/>
      <c r="E7" s="91"/>
      <c r="F7" s="91"/>
      <c r="G7" s="92"/>
      <c r="H7" s="99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100"/>
    </row>
    <row r="8" spans="2:23" ht="15.75" thickBot="1" x14ac:dyDescent="0.3">
      <c r="B8" s="93"/>
      <c r="C8" s="94"/>
      <c r="D8" s="94"/>
      <c r="E8" s="94"/>
      <c r="F8" s="94"/>
      <c r="G8" s="95"/>
      <c r="H8" s="101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2:23" ht="15.75" thickBot="1" x14ac:dyDescent="0.3">
      <c r="B9" s="84" t="s">
        <v>20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6"/>
    </row>
    <row r="10" spans="2:23" x14ac:dyDescent="0.25">
      <c r="B10" s="104">
        <v>2016</v>
      </c>
      <c r="C10" s="105"/>
      <c r="D10" s="105"/>
      <c r="E10" s="106"/>
      <c r="F10" s="104">
        <v>2017</v>
      </c>
      <c r="G10" s="105"/>
      <c r="H10" s="105"/>
      <c r="I10" s="106"/>
      <c r="J10" s="104">
        <v>2018</v>
      </c>
      <c r="K10" s="105"/>
      <c r="L10" s="105"/>
      <c r="M10" s="106"/>
      <c r="N10" s="104">
        <v>2019</v>
      </c>
      <c r="O10" s="105"/>
      <c r="P10" s="105"/>
      <c r="Q10" s="106"/>
      <c r="R10" s="81" t="s">
        <v>31</v>
      </c>
      <c r="S10" s="82"/>
      <c r="T10" s="107"/>
      <c r="U10" s="107"/>
      <c r="V10" s="107"/>
      <c r="W10" s="108"/>
    </row>
    <row r="11" spans="2:23" x14ac:dyDescent="0.25">
      <c r="B11" s="117" t="s">
        <v>15</v>
      </c>
      <c r="C11" s="118"/>
      <c r="D11" s="118" t="s">
        <v>16</v>
      </c>
      <c r="E11" s="119"/>
      <c r="F11" s="120" t="s">
        <v>15</v>
      </c>
      <c r="G11" s="49"/>
      <c r="H11" s="49" t="s">
        <v>16</v>
      </c>
      <c r="I11" s="50"/>
      <c r="J11" s="48" t="s">
        <v>15</v>
      </c>
      <c r="K11" s="49"/>
      <c r="L11" s="49" t="s">
        <v>16</v>
      </c>
      <c r="M11" s="50"/>
      <c r="N11" s="48" t="s">
        <v>15</v>
      </c>
      <c r="O11" s="49"/>
      <c r="P11" s="49" t="s">
        <v>16</v>
      </c>
      <c r="Q11" s="116"/>
      <c r="R11" s="79" t="s">
        <v>30</v>
      </c>
      <c r="S11" s="83"/>
      <c r="T11" s="109"/>
      <c r="U11" s="109"/>
      <c r="V11" s="109"/>
      <c r="W11" s="110"/>
    </row>
    <row r="12" spans="2:23" x14ac:dyDescent="0.25">
      <c r="B12" s="54">
        <v>3</v>
      </c>
      <c r="C12" s="52"/>
      <c r="D12" s="52">
        <v>1</v>
      </c>
      <c r="E12" s="53"/>
      <c r="F12" s="51">
        <v>3</v>
      </c>
      <c r="G12" s="52"/>
      <c r="H12" s="52">
        <v>1</v>
      </c>
      <c r="I12" s="53"/>
      <c r="J12" s="54">
        <v>3</v>
      </c>
      <c r="K12" s="52"/>
      <c r="L12" s="52">
        <v>1</v>
      </c>
      <c r="M12" s="53"/>
      <c r="N12" s="54">
        <v>3</v>
      </c>
      <c r="O12" s="52"/>
      <c r="P12" s="52">
        <v>1</v>
      </c>
      <c r="Q12" s="55"/>
      <c r="R12" s="11" t="s">
        <v>27</v>
      </c>
      <c r="S12" s="10" t="s">
        <v>32</v>
      </c>
      <c r="T12" s="109"/>
      <c r="U12" s="109"/>
      <c r="V12" s="109"/>
      <c r="W12" s="110"/>
    </row>
    <row r="13" spans="2:23" x14ac:dyDescent="0.25">
      <c r="B13" s="79" t="s">
        <v>17</v>
      </c>
      <c r="C13" s="64"/>
      <c r="D13" s="64"/>
      <c r="E13" s="80"/>
      <c r="F13" s="63" t="s">
        <v>17</v>
      </c>
      <c r="G13" s="64"/>
      <c r="H13" s="64"/>
      <c r="I13" s="80"/>
      <c r="J13" s="79" t="s">
        <v>17</v>
      </c>
      <c r="K13" s="64"/>
      <c r="L13" s="64"/>
      <c r="M13" s="80"/>
      <c r="N13" s="79" t="s">
        <v>17</v>
      </c>
      <c r="O13" s="64"/>
      <c r="P13" s="64"/>
      <c r="Q13" s="83"/>
      <c r="R13" s="12">
        <f>B10</f>
        <v>2016</v>
      </c>
      <c r="S13" s="13">
        <f>B14</f>
        <v>33.333333333333329</v>
      </c>
      <c r="T13" s="109"/>
      <c r="U13" s="109"/>
      <c r="V13" s="109"/>
      <c r="W13" s="110"/>
    </row>
    <row r="14" spans="2:23" x14ac:dyDescent="0.25">
      <c r="B14" s="54">
        <f>(D12/B12)*100</f>
        <v>33.333333333333329</v>
      </c>
      <c r="C14" s="52"/>
      <c r="D14" s="52"/>
      <c r="E14" s="53"/>
      <c r="F14" s="51">
        <f>(H12/F12)*100</f>
        <v>33.333333333333329</v>
      </c>
      <c r="G14" s="52"/>
      <c r="H14" s="52"/>
      <c r="I14" s="53"/>
      <c r="J14" s="54">
        <f>(L12/J12)*100</f>
        <v>33.333333333333329</v>
      </c>
      <c r="K14" s="52"/>
      <c r="L14" s="52"/>
      <c r="M14" s="53"/>
      <c r="N14" s="54">
        <f>(P12/N12)*100</f>
        <v>33.333333333333329</v>
      </c>
      <c r="O14" s="52"/>
      <c r="P14" s="52"/>
      <c r="Q14" s="55"/>
      <c r="R14" s="12">
        <f>F10</f>
        <v>2017</v>
      </c>
      <c r="S14" s="13">
        <f>F14</f>
        <v>33.333333333333329</v>
      </c>
      <c r="T14" s="109"/>
      <c r="U14" s="109"/>
      <c r="V14" s="109"/>
      <c r="W14" s="110"/>
    </row>
    <row r="15" spans="2:23" x14ac:dyDescent="0.25">
      <c r="B15" s="79" t="s">
        <v>18</v>
      </c>
      <c r="C15" s="64"/>
      <c r="D15" s="64"/>
      <c r="E15" s="80"/>
      <c r="F15" s="63" t="s">
        <v>18</v>
      </c>
      <c r="G15" s="64"/>
      <c r="H15" s="64"/>
      <c r="I15" s="80"/>
      <c r="J15" s="79" t="s">
        <v>18</v>
      </c>
      <c r="K15" s="64"/>
      <c r="L15" s="64"/>
      <c r="M15" s="80"/>
      <c r="N15" s="79" t="s">
        <v>18</v>
      </c>
      <c r="O15" s="64"/>
      <c r="P15" s="64"/>
      <c r="Q15" s="83"/>
      <c r="R15" s="12">
        <f>J10</f>
        <v>2018</v>
      </c>
      <c r="S15" s="13">
        <f>J14</f>
        <v>33.333333333333329</v>
      </c>
      <c r="T15" s="109"/>
      <c r="U15" s="109"/>
      <c r="V15" s="109"/>
      <c r="W15" s="110"/>
    </row>
    <row r="16" spans="2:23" ht="15.75" thickBot="1" x14ac:dyDescent="0.3">
      <c r="B16" s="59" t="str">
        <f>IF(B14&gt;=75,"Muy alto",IF(B14&gt;=51,"Alto",IF(B14&gt;=25,"Medio",IF(B14&lt;=24,"Bajo"))))</f>
        <v>Medio</v>
      </c>
      <c r="C16" s="60"/>
      <c r="D16" s="60"/>
      <c r="E16" s="61"/>
      <c r="F16" s="62" t="str">
        <f>IF(F14&gt;=75,"Muy alto",IF(F14&gt;=51,"Alto",IF(F14&gt;=25,"Medio",IF(F14&lt;=24,"Bajo"))))</f>
        <v>Medio</v>
      </c>
      <c r="G16" s="60"/>
      <c r="H16" s="60"/>
      <c r="I16" s="61"/>
      <c r="J16" s="59" t="str">
        <f t="shared" ref="J16" si="0">IF(J14&gt;=75,"Muy alto",IF(J14&gt;=51,"Alto",IF(J14&gt;=25,"Medio",IF(J14&lt;=24,"Bajo"))))</f>
        <v>Medio</v>
      </c>
      <c r="K16" s="60"/>
      <c r="L16" s="60"/>
      <c r="M16" s="61"/>
      <c r="N16" s="59" t="str">
        <f t="shared" ref="N16" si="1">IF(N14&gt;=75,"Muy alto",IF(N14&gt;=51,"Alto",IF(N14&gt;=25,"Medio",IF(N14&lt;=24,"Bajo"))))</f>
        <v>Medio</v>
      </c>
      <c r="O16" s="60"/>
      <c r="P16" s="60"/>
      <c r="Q16" s="115"/>
      <c r="R16" s="14">
        <f>N10</f>
        <v>2019</v>
      </c>
      <c r="S16" s="18">
        <f>N14</f>
        <v>33.333333333333329</v>
      </c>
      <c r="T16" s="109"/>
      <c r="U16" s="109"/>
      <c r="V16" s="109"/>
      <c r="W16" s="110"/>
    </row>
    <row r="17" spans="2:23" x14ac:dyDescent="0.25">
      <c r="B17" s="73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5"/>
      <c r="T17" s="111"/>
      <c r="U17" s="109"/>
      <c r="V17" s="109"/>
      <c r="W17" s="110"/>
    </row>
    <row r="18" spans="2:23" ht="15.75" thickBot="1" x14ac:dyDescent="0.3"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12"/>
      <c r="U18" s="113"/>
      <c r="V18" s="113"/>
      <c r="W18" s="114"/>
    </row>
    <row r="19" spans="2:23" ht="15.75" thickBot="1" x14ac:dyDescent="0.3">
      <c r="B19" s="84" t="s">
        <v>19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6"/>
    </row>
    <row r="20" spans="2:23" x14ac:dyDescent="0.25">
      <c r="B20" s="104">
        <v>2016</v>
      </c>
      <c r="C20" s="105"/>
      <c r="D20" s="105"/>
      <c r="E20" s="106"/>
      <c r="F20" s="104">
        <v>2017</v>
      </c>
      <c r="G20" s="105"/>
      <c r="H20" s="105"/>
      <c r="I20" s="106"/>
      <c r="J20" s="104">
        <v>2018</v>
      </c>
      <c r="K20" s="105"/>
      <c r="L20" s="105"/>
      <c r="M20" s="106"/>
      <c r="N20" s="104">
        <v>2019</v>
      </c>
      <c r="O20" s="105"/>
      <c r="P20" s="105"/>
      <c r="Q20" s="106"/>
      <c r="R20" s="65" t="s">
        <v>31</v>
      </c>
      <c r="S20" s="66"/>
      <c r="T20" s="67"/>
      <c r="U20" s="67"/>
      <c r="V20" s="67"/>
      <c r="W20" s="68"/>
    </row>
    <row r="21" spans="2:23" x14ac:dyDescent="0.25">
      <c r="B21" s="48" t="s">
        <v>21</v>
      </c>
      <c r="C21" s="49"/>
      <c r="D21" s="49" t="s">
        <v>22</v>
      </c>
      <c r="E21" s="50"/>
      <c r="F21" s="48" t="s">
        <v>21</v>
      </c>
      <c r="G21" s="49"/>
      <c r="H21" s="49" t="s">
        <v>22</v>
      </c>
      <c r="I21" s="50"/>
      <c r="J21" s="48" t="s">
        <v>21</v>
      </c>
      <c r="K21" s="49"/>
      <c r="L21" s="49" t="s">
        <v>22</v>
      </c>
      <c r="M21" s="50"/>
      <c r="N21" s="48" t="s">
        <v>21</v>
      </c>
      <c r="O21" s="49"/>
      <c r="P21" s="49" t="s">
        <v>22</v>
      </c>
      <c r="Q21" s="50"/>
      <c r="R21" s="63" t="s">
        <v>29</v>
      </c>
      <c r="S21" s="64"/>
      <c r="T21" s="69"/>
      <c r="U21" s="69"/>
      <c r="V21" s="69"/>
      <c r="W21" s="70"/>
    </row>
    <row r="22" spans="2:23" x14ac:dyDescent="0.25">
      <c r="B22" s="45">
        <v>33417835.789473701</v>
      </c>
      <c r="C22" s="46"/>
      <c r="D22" s="46">
        <v>0</v>
      </c>
      <c r="E22" s="47"/>
      <c r="F22" s="45">
        <v>33417835.789473701</v>
      </c>
      <c r="G22" s="46"/>
      <c r="H22" s="46">
        <v>0</v>
      </c>
      <c r="I22" s="47"/>
      <c r="J22" s="45">
        <v>33417835.789473701</v>
      </c>
      <c r="K22" s="46"/>
      <c r="L22" s="46">
        <v>0</v>
      </c>
      <c r="M22" s="47"/>
      <c r="N22" s="45">
        <v>33417835.789473701</v>
      </c>
      <c r="O22" s="46"/>
      <c r="P22" s="46">
        <v>0</v>
      </c>
      <c r="Q22" s="47"/>
      <c r="R22" s="16" t="s">
        <v>27</v>
      </c>
      <c r="S22" s="15" t="s">
        <v>28</v>
      </c>
      <c r="T22" s="69"/>
      <c r="U22" s="69"/>
      <c r="V22" s="69"/>
      <c r="W22" s="70"/>
    </row>
    <row r="23" spans="2:23" x14ac:dyDescent="0.25">
      <c r="B23" s="79" t="s">
        <v>23</v>
      </c>
      <c r="C23" s="64"/>
      <c r="D23" s="64"/>
      <c r="E23" s="80"/>
      <c r="F23" s="79" t="s">
        <v>23</v>
      </c>
      <c r="G23" s="64"/>
      <c r="H23" s="64"/>
      <c r="I23" s="80"/>
      <c r="J23" s="79" t="s">
        <v>23</v>
      </c>
      <c r="K23" s="64"/>
      <c r="L23" s="64"/>
      <c r="M23" s="80"/>
      <c r="N23" s="79" t="s">
        <v>23</v>
      </c>
      <c r="O23" s="64"/>
      <c r="P23" s="64"/>
      <c r="Q23" s="80"/>
      <c r="R23" s="17">
        <f>B20</f>
        <v>2016</v>
      </c>
      <c r="S23" s="5">
        <f>B24</f>
        <v>0</v>
      </c>
      <c r="T23" s="69"/>
      <c r="U23" s="69"/>
      <c r="V23" s="69"/>
      <c r="W23" s="70"/>
    </row>
    <row r="24" spans="2:23" x14ac:dyDescent="0.25">
      <c r="B24" s="54">
        <f>(D22/B22)*100</f>
        <v>0</v>
      </c>
      <c r="C24" s="52"/>
      <c r="D24" s="52"/>
      <c r="E24" s="53"/>
      <c r="F24" s="54">
        <f>(H22/F22)*100</f>
        <v>0</v>
      </c>
      <c r="G24" s="52"/>
      <c r="H24" s="52"/>
      <c r="I24" s="53"/>
      <c r="J24" s="54">
        <f>(L22/J22)*100</f>
        <v>0</v>
      </c>
      <c r="K24" s="52"/>
      <c r="L24" s="52"/>
      <c r="M24" s="53"/>
      <c r="N24" s="54">
        <f>(P22/N22)*100</f>
        <v>0</v>
      </c>
      <c r="O24" s="52"/>
      <c r="P24" s="52"/>
      <c r="Q24" s="53"/>
      <c r="R24" s="17">
        <f>F20</f>
        <v>2017</v>
      </c>
      <c r="S24" s="5">
        <f>F24</f>
        <v>0</v>
      </c>
      <c r="T24" s="69"/>
      <c r="U24" s="69"/>
      <c r="V24" s="69"/>
      <c r="W24" s="70"/>
    </row>
    <row r="25" spans="2:23" x14ac:dyDescent="0.25">
      <c r="B25" s="79" t="s">
        <v>26</v>
      </c>
      <c r="C25" s="64"/>
      <c r="D25" s="64"/>
      <c r="E25" s="80"/>
      <c r="F25" s="79" t="s">
        <v>26</v>
      </c>
      <c r="G25" s="64"/>
      <c r="H25" s="64"/>
      <c r="I25" s="80"/>
      <c r="J25" s="79" t="s">
        <v>26</v>
      </c>
      <c r="K25" s="64"/>
      <c r="L25" s="64"/>
      <c r="M25" s="80"/>
      <c r="N25" s="79" t="s">
        <v>26</v>
      </c>
      <c r="O25" s="64"/>
      <c r="P25" s="64"/>
      <c r="Q25" s="80"/>
      <c r="R25" s="17">
        <f>J20</f>
        <v>2018</v>
      </c>
      <c r="S25" s="5">
        <f>J24</f>
        <v>0</v>
      </c>
      <c r="T25" s="69"/>
      <c r="U25" s="69"/>
      <c r="V25" s="69"/>
      <c r="W25" s="70"/>
    </row>
    <row r="26" spans="2:23" ht="15.75" thickBot="1" x14ac:dyDescent="0.3">
      <c r="B26" s="59" t="str">
        <f>IF(B24&gt;=75,"Muy alto",IF(B24&gt;=51,"Alto",IF(B24&gt;=25,"Medio",IF(B24&lt;=24,"Bajo"))))</f>
        <v>Bajo</v>
      </c>
      <c r="C26" s="60"/>
      <c r="D26" s="60"/>
      <c r="E26" s="61"/>
      <c r="F26" s="59" t="str">
        <f>IF(F24&gt;=75,"Muy alto",IF(F24&gt;=51,"Alto",IF(F24&gt;=25,"Medio",IF(F24&lt;=24,"Bajo"))))</f>
        <v>Bajo</v>
      </c>
      <c r="G26" s="60"/>
      <c r="H26" s="60"/>
      <c r="I26" s="61"/>
      <c r="J26" s="59" t="str">
        <f t="shared" ref="J26" si="2">IF(J24&gt;=75,"Muy alto",IF(J24&gt;=51,"Alto",IF(J24&gt;=25,"Medio",IF(J24&lt;=24,"Bajo"))))</f>
        <v>Bajo</v>
      </c>
      <c r="K26" s="60"/>
      <c r="L26" s="60"/>
      <c r="M26" s="61"/>
      <c r="N26" s="59" t="str">
        <f t="shared" ref="N26" si="3">IF(N24&gt;=75,"Muy alto",IF(N24&gt;=51,"Alto",IF(N24&gt;=25,"Medio",IF(N24&lt;=24,"Bajo"))))</f>
        <v>Bajo</v>
      </c>
      <c r="O26" s="60"/>
      <c r="P26" s="60"/>
      <c r="Q26" s="61"/>
      <c r="R26" s="19">
        <f>N20</f>
        <v>2019</v>
      </c>
      <c r="S26" s="20">
        <f>N24</f>
        <v>0</v>
      </c>
      <c r="T26" s="69"/>
      <c r="U26" s="69"/>
      <c r="V26" s="69"/>
      <c r="W26" s="70"/>
    </row>
    <row r="27" spans="2:23" x14ac:dyDescent="0.25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69"/>
      <c r="U27" s="69"/>
      <c r="V27" s="69"/>
      <c r="W27" s="70"/>
    </row>
    <row r="28" spans="2:23" ht="15.75" thickBot="1" x14ac:dyDescent="0.3"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1"/>
      <c r="U28" s="71"/>
      <c r="V28" s="71"/>
      <c r="W28" s="72"/>
    </row>
    <row r="29" spans="2:23" x14ac:dyDescent="0.25"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2:23" ht="15.75" thickBot="1" x14ac:dyDescent="0.3"/>
    <row r="31" spans="2:23" x14ac:dyDescent="0.25">
      <c r="B31" s="87"/>
      <c r="C31" s="88"/>
      <c r="D31" s="88"/>
      <c r="E31" s="88"/>
      <c r="F31" s="88"/>
      <c r="G31" s="89"/>
      <c r="H31" s="96" t="s">
        <v>61</v>
      </c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8"/>
    </row>
    <row r="32" spans="2:23" x14ac:dyDescent="0.25">
      <c r="B32" s="90"/>
      <c r="C32" s="91"/>
      <c r="D32" s="91"/>
      <c r="E32" s="91"/>
      <c r="F32" s="91"/>
      <c r="G32" s="92"/>
      <c r="H32" s="99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100"/>
    </row>
    <row r="33" spans="2:23" x14ac:dyDescent="0.25">
      <c r="B33" s="90"/>
      <c r="C33" s="91"/>
      <c r="D33" s="91"/>
      <c r="E33" s="91"/>
      <c r="F33" s="91"/>
      <c r="G33" s="92"/>
      <c r="H33" s="9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100"/>
    </row>
    <row r="34" spans="2:23" ht="15.75" thickBot="1" x14ac:dyDescent="0.3">
      <c r="B34" s="90"/>
      <c r="C34" s="91"/>
      <c r="D34" s="91"/>
      <c r="E34" s="91"/>
      <c r="F34" s="91"/>
      <c r="G34" s="92"/>
      <c r="H34" s="101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</row>
    <row r="35" spans="2:23" ht="15" customHeight="1" x14ac:dyDescent="0.25">
      <c r="B35" s="90"/>
      <c r="C35" s="91"/>
      <c r="D35" s="91"/>
      <c r="E35" s="91"/>
      <c r="F35" s="91"/>
      <c r="G35" s="92"/>
      <c r="H35" s="96" t="s">
        <v>40</v>
      </c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8"/>
    </row>
    <row r="36" spans="2:23" x14ac:dyDescent="0.25">
      <c r="B36" s="90"/>
      <c r="C36" s="91"/>
      <c r="D36" s="91"/>
      <c r="E36" s="91"/>
      <c r="F36" s="91"/>
      <c r="G36" s="92"/>
      <c r="H36" s="9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100"/>
    </row>
    <row r="37" spans="2:23" ht="15.75" thickBot="1" x14ac:dyDescent="0.3">
      <c r="B37" s="93"/>
      <c r="C37" s="94"/>
      <c r="D37" s="94"/>
      <c r="E37" s="94"/>
      <c r="F37" s="94"/>
      <c r="G37" s="95"/>
      <c r="H37" s="101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</row>
    <row r="38" spans="2:23" ht="15.75" thickBot="1" x14ac:dyDescent="0.3">
      <c r="B38" s="84" t="s">
        <v>59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2:23" x14ac:dyDescent="0.25">
      <c r="B39" s="104">
        <v>2020</v>
      </c>
      <c r="C39" s="105"/>
      <c r="D39" s="105"/>
      <c r="E39" s="106"/>
      <c r="F39" s="104">
        <v>2021</v>
      </c>
      <c r="G39" s="105"/>
      <c r="H39" s="105"/>
      <c r="I39" s="106"/>
      <c r="J39" s="104">
        <v>2022</v>
      </c>
      <c r="K39" s="105"/>
      <c r="L39" s="105"/>
      <c r="M39" s="106"/>
      <c r="N39" s="104">
        <v>2023</v>
      </c>
      <c r="O39" s="105"/>
      <c r="P39" s="105"/>
      <c r="Q39" s="106"/>
      <c r="R39" s="81" t="s">
        <v>31</v>
      </c>
      <c r="S39" s="82"/>
      <c r="T39" s="107"/>
      <c r="U39" s="107"/>
      <c r="V39" s="107"/>
      <c r="W39" s="108"/>
    </row>
    <row r="40" spans="2:23" x14ac:dyDescent="0.25">
      <c r="B40" s="117" t="s">
        <v>15</v>
      </c>
      <c r="C40" s="118"/>
      <c r="D40" s="118" t="s">
        <v>16</v>
      </c>
      <c r="E40" s="119"/>
      <c r="F40" s="120" t="s">
        <v>15</v>
      </c>
      <c r="G40" s="49"/>
      <c r="H40" s="49" t="s">
        <v>16</v>
      </c>
      <c r="I40" s="50"/>
      <c r="J40" s="48" t="s">
        <v>15</v>
      </c>
      <c r="K40" s="49"/>
      <c r="L40" s="49" t="s">
        <v>16</v>
      </c>
      <c r="M40" s="50"/>
      <c r="N40" s="48" t="s">
        <v>15</v>
      </c>
      <c r="O40" s="49"/>
      <c r="P40" s="49" t="s">
        <v>16</v>
      </c>
      <c r="Q40" s="116"/>
      <c r="R40" s="79" t="s">
        <v>30</v>
      </c>
      <c r="S40" s="83"/>
      <c r="T40" s="109"/>
      <c r="U40" s="109"/>
      <c r="V40" s="109"/>
      <c r="W40" s="110"/>
    </row>
    <row r="41" spans="2:23" x14ac:dyDescent="0.25">
      <c r="B41" s="54">
        <v>3</v>
      </c>
      <c r="C41" s="52"/>
      <c r="D41" s="52">
        <v>2</v>
      </c>
      <c r="E41" s="53"/>
      <c r="F41" s="51">
        <v>3</v>
      </c>
      <c r="G41" s="52"/>
      <c r="H41" s="52">
        <v>2</v>
      </c>
      <c r="I41" s="53"/>
      <c r="J41" s="54">
        <v>3</v>
      </c>
      <c r="K41" s="52"/>
      <c r="L41" s="52">
        <v>2</v>
      </c>
      <c r="M41" s="53"/>
      <c r="N41" s="54">
        <v>3</v>
      </c>
      <c r="O41" s="52"/>
      <c r="P41" s="52">
        <v>2</v>
      </c>
      <c r="Q41" s="55"/>
      <c r="R41" s="11" t="s">
        <v>27</v>
      </c>
      <c r="S41" s="10" t="s">
        <v>32</v>
      </c>
      <c r="T41" s="109"/>
      <c r="U41" s="109"/>
      <c r="V41" s="109"/>
      <c r="W41" s="110"/>
    </row>
    <row r="42" spans="2:23" x14ac:dyDescent="0.25">
      <c r="B42" s="79" t="s">
        <v>17</v>
      </c>
      <c r="C42" s="64"/>
      <c r="D42" s="64"/>
      <c r="E42" s="80"/>
      <c r="F42" s="63" t="s">
        <v>17</v>
      </c>
      <c r="G42" s="64"/>
      <c r="H42" s="64"/>
      <c r="I42" s="80"/>
      <c r="J42" s="79" t="s">
        <v>17</v>
      </c>
      <c r="K42" s="64"/>
      <c r="L42" s="64"/>
      <c r="M42" s="80"/>
      <c r="N42" s="79" t="s">
        <v>17</v>
      </c>
      <c r="O42" s="64"/>
      <c r="P42" s="64"/>
      <c r="Q42" s="83"/>
      <c r="R42" s="12">
        <f>B39</f>
        <v>2020</v>
      </c>
      <c r="S42" s="13">
        <f>B43</f>
        <v>66.666666666666657</v>
      </c>
      <c r="T42" s="109"/>
      <c r="U42" s="109"/>
      <c r="V42" s="109"/>
      <c r="W42" s="110"/>
    </row>
    <row r="43" spans="2:23" x14ac:dyDescent="0.25">
      <c r="B43" s="54">
        <f>(D41/B41)*100</f>
        <v>66.666666666666657</v>
      </c>
      <c r="C43" s="52"/>
      <c r="D43" s="52"/>
      <c r="E43" s="53"/>
      <c r="F43" s="51">
        <f>(H41/F41)*100</f>
        <v>66.666666666666657</v>
      </c>
      <c r="G43" s="52"/>
      <c r="H43" s="52"/>
      <c r="I43" s="53"/>
      <c r="J43" s="54">
        <f>(L41/J41)*100</f>
        <v>66.666666666666657</v>
      </c>
      <c r="K43" s="52"/>
      <c r="L43" s="52"/>
      <c r="M43" s="53"/>
      <c r="N43" s="54">
        <f>(P41/N41)*100</f>
        <v>66.666666666666657</v>
      </c>
      <c r="O43" s="52"/>
      <c r="P43" s="52"/>
      <c r="Q43" s="55"/>
      <c r="R43" s="12">
        <f>F39</f>
        <v>2021</v>
      </c>
      <c r="S43" s="13">
        <f>F43</f>
        <v>66.666666666666657</v>
      </c>
      <c r="T43" s="109"/>
      <c r="U43" s="109"/>
      <c r="V43" s="109"/>
      <c r="W43" s="110"/>
    </row>
    <row r="44" spans="2:23" x14ac:dyDescent="0.25">
      <c r="B44" s="79" t="s">
        <v>18</v>
      </c>
      <c r="C44" s="64"/>
      <c r="D44" s="64"/>
      <c r="E44" s="80"/>
      <c r="F44" s="63" t="s">
        <v>18</v>
      </c>
      <c r="G44" s="64"/>
      <c r="H44" s="64"/>
      <c r="I44" s="80"/>
      <c r="J44" s="79" t="s">
        <v>18</v>
      </c>
      <c r="K44" s="64"/>
      <c r="L44" s="64"/>
      <c r="M44" s="80"/>
      <c r="N44" s="79" t="s">
        <v>18</v>
      </c>
      <c r="O44" s="64"/>
      <c r="P44" s="64"/>
      <c r="Q44" s="83"/>
      <c r="R44" s="12">
        <f>J39</f>
        <v>2022</v>
      </c>
      <c r="S44" s="13">
        <f>J43</f>
        <v>66.666666666666657</v>
      </c>
      <c r="T44" s="109"/>
      <c r="U44" s="109"/>
      <c r="V44" s="109"/>
      <c r="W44" s="110"/>
    </row>
    <row r="45" spans="2:23" ht="15.75" thickBot="1" x14ac:dyDescent="0.3">
      <c r="B45" s="59" t="str">
        <f>IF(B43&gt;=75,"Muy alto",IF(B43&gt;=51,"Alto",IF(B43&gt;=25,"Medio",IF(B43&lt;=24,"Bajo"))))</f>
        <v>Alto</v>
      </c>
      <c r="C45" s="60"/>
      <c r="D45" s="60"/>
      <c r="E45" s="61"/>
      <c r="F45" s="62" t="str">
        <f>IF(F43&gt;=75,"Muy alto",IF(F43&gt;=51,"Alto",IF(F43&gt;=25,"Medio",IF(F43&lt;=24,"Bajo"))))</f>
        <v>Alto</v>
      </c>
      <c r="G45" s="60"/>
      <c r="H45" s="60"/>
      <c r="I45" s="61"/>
      <c r="J45" s="59" t="str">
        <f t="shared" ref="J45" si="4">IF(J43&gt;=75,"Muy alto",IF(J43&gt;=51,"Alto",IF(J43&gt;=25,"Medio",IF(J43&lt;=24,"Bajo"))))</f>
        <v>Alto</v>
      </c>
      <c r="K45" s="60"/>
      <c r="L45" s="60"/>
      <c r="M45" s="61"/>
      <c r="N45" s="59" t="str">
        <f t="shared" ref="N45" si="5">IF(N43&gt;=75,"Muy alto",IF(N43&gt;=51,"Alto",IF(N43&gt;=25,"Medio",IF(N43&lt;=24,"Bajo"))))</f>
        <v>Alto</v>
      </c>
      <c r="O45" s="60"/>
      <c r="P45" s="60"/>
      <c r="Q45" s="115"/>
      <c r="R45" s="14">
        <f>N39</f>
        <v>2023</v>
      </c>
      <c r="S45" s="18">
        <f>N43</f>
        <v>66.666666666666657</v>
      </c>
      <c r="T45" s="109"/>
      <c r="U45" s="109"/>
      <c r="V45" s="109"/>
      <c r="W45" s="110"/>
    </row>
    <row r="46" spans="2:23" x14ac:dyDescent="0.25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5"/>
      <c r="T46" s="111"/>
      <c r="U46" s="109"/>
      <c r="V46" s="109"/>
      <c r="W46" s="110"/>
    </row>
    <row r="47" spans="2:23" ht="15.75" thickBot="1" x14ac:dyDescent="0.3">
      <c r="B47" s="76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8"/>
      <c r="T47" s="112"/>
      <c r="U47" s="113"/>
      <c r="V47" s="113"/>
      <c r="W47" s="114"/>
    </row>
    <row r="48" spans="2:23" ht="15.75" thickBot="1" x14ac:dyDescent="0.3">
      <c r="B48" s="84" t="s">
        <v>60</v>
      </c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</row>
    <row r="49" spans="2:23" x14ac:dyDescent="0.25">
      <c r="B49" s="104">
        <v>2020</v>
      </c>
      <c r="C49" s="105"/>
      <c r="D49" s="105"/>
      <c r="E49" s="106"/>
      <c r="F49" s="104">
        <v>2021</v>
      </c>
      <c r="G49" s="105"/>
      <c r="H49" s="105"/>
      <c r="I49" s="106"/>
      <c r="J49" s="104">
        <v>2022</v>
      </c>
      <c r="K49" s="105"/>
      <c r="L49" s="105"/>
      <c r="M49" s="106"/>
      <c r="N49" s="104">
        <v>2023</v>
      </c>
      <c r="O49" s="105"/>
      <c r="P49" s="105"/>
      <c r="Q49" s="106"/>
      <c r="R49" s="65" t="s">
        <v>31</v>
      </c>
      <c r="S49" s="66"/>
      <c r="T49" s="67"/>
      <c r="U49" s="67"/>
      <c r="V49" s="67"/>
      <c r="W49" s="68"/>
    </row>
    <row r="50" spans="2:23" x14ac:dyDescent="0.25">
      <c r="B50" s="48" t="s">
        <v>21</v>
      </c>
      <c r="C50" s="49"/>
      <c r="D50" s="49" t="s">
        <v>22</v>
      </c>
      <c r="E50" s="50"/>
      <c r="F50" s="48" t="s">
        <v>21</v>
      </c>
      <c r="G50" s="49"/>
      <c r="H50" s="49" t="s">
        <v>22</v>
      </c>
      <c r="I50" s="50"/>
      <c r="J50" s="48" t="s">
        <v>21</v>
      </c>
      <c r="K50" s="49"/>
      <c r="L50" s="49" t="s">
        <v>22</v>
      </c>
      <c r="M50" s="50"/>
      <c r="N50" s="48" t="s">
        <v>21</v>
      </c>
      <c r="O50" s="49"/>
      <c r="P50" s="49" t="s">
        <v>22</v>
      </c>
      <c r="Q50" s="50"/>
      <c r="R50" s="63" t="s">
        <v>29</v>
      </c>
      <c r="S50" s="64"/>
      <c r="T50" s="69"/>
      <c r="U50" s="69"/>
      <c r="V50" s="69"/>
      <c r="W50" s="70"/>
    </row>
    <row r="51" spans="2:23" x14ac:dyDescent="0.25">
      <c r="B51" s="45">
        <v>24562109.305263199</v>
      </c>
      <c r="C51" s="46"/>
      <c r="D51" s="46">
        <v>0</v>
      </c>
      <c r="E51" s="47"/>
      <c r="F51" s="45">
        <v>24562109.305263199</v>
      </c>
      <c r="G51" s="46"/>
      <c r="H51" s="46">
        <v>0</v>
      </c>
      <c r="I51" s="47"/>
      <c r="J51" s="45">
        <v>24562109.305263199</v>
      </c>
      <c r="K51" s="46"/>
      <c r="L51" s="46">
        <v>0</v>
      </c>
      <c r="M51" s="47"/>
      <c r="N51" s="45">
        <v>24562109.305263199</v>
      </c>
      <c r="O51" s="46"/>
      <c r="P51" s="46">
        <v>0</v>
      </c>
      <c r="Q51" s="47"/>
      <c r="R51" s="16" t="s">
        <v>27</v>
      </c>
      <c r="S51" s="15" t="s">
        <v>28</v>
      </c>
      <c r="T51" s="69"/>
      <c r="U51" s="69"/>
      <c r="V51" s="69"/>
      <c r="W51" s="70"/>
    </row>
    <row r="52" spans="2:23" x14ac:dyDescent="0.25">
      <c r="B52" s="79" t="s">
        <v>23</v>
      </c>
      <c r="C52" s="64"/>
      <c r="D52" s="64"/>
      <c r="E52" s="80"/>
      <c r="F52" s="79" t="s">
        <v>23</v>
      </c>
      <c r="G52" s="64"/>
      <c r="H52" s="64"/>
      <c r="I52" s="80"/>
      <c r="J52" s="79" t="s">
        <v>23</v>
      </c>
      <c r="K52" s="64"/>
      <c r="L52" s="64"/>
      <c r="M52" s="80"/>
      <c r="N52" s="79" t="s">
        <v>23</v>
      </c>
      <c r="O52" s="64"/>
      <c r="P52" s="64"/>
      <c r="Q52" s="80"/>
      <c r="R52" s="17">
        <f>B49</f>
        <v>2020</v>
      </c>
      <c r="S52" s="5">
        <f>B53</f>
        <v>0</v>
      </c>
      <c r="T52" s="69"/>
      <c r="U52" s="69"/>
      <c r="V52" s="69"/>
      <c r="W52" s="70"/>
    </row>
    <row r="53" spans="2:23" x14ac:dyDescent="0.25">
      <c r="B53" s="54">
        <f>(D51/B51)*100</f>
        <v>0</v>
      </c>
      <c r="C53" s="52"/>
      <c r="D53" s="52"/>
      <c r="E53" s="53"/>
      <c r="F53" s="54">
        <f>(H51/F51)*100</f>
        <v>0</v>
      </c>
      <c r="G53" s="52"/>
      <c r="H53" s="52"/>
      <c r="I53" s="53"/>
      <c r="J53" s="54">
        <f>(L51/J51)*100</f>
        <v>0</v>
      </c>
      <c r="K53" s="52"/>
      <c r="L53" s="52"/>
      <c r="M53" s="53"/>
      <c r="N53" s="54">
        <f>(P51/N51)*100</f>
        <v>0</v>
      </c>
      <c r="O53" s="52"/>
      <c r="P53" s="52"/>
      <c r="Q53" s="53"/>
      <c r="R53" s="17">
        <f>F49</f>
        <v>2021</v>
      </c>
      <c r="S53" s="5">
        <f>F53</f>
        <v>0</v>
      </c>
      <c r="T53" s="69"/>
      <c r="U53" s="69"/>
      <c r="V53" s="69"/>
      <c r="W53" s="70"/>
    </row>
    <row r="54" spans="2:23" x14ac:dyDescent="0.25">
      <c r="B54" s="79" t="s">
        <v>26</v>
      </c>
      <c r="C54" s="64"/>
      <c r="D54" s="64"/>
      <c r="E54" s="80"/>
      <c r="F54" s="79" t="s">
        <v>26</v>
      </c>
      <c r="G54" s="64"/>
      <c r="H54" s="64"/>
      <c r="I54" s="80"/>
      <c r="J54" s="79" t="s">
        <v>26</v>
      </c>
      <c r="K54" s="64"/>
      <c r="L54" s="64"/>
      <c r="M54" s="80"/>
      <c r="N54" s="79" t="s">
        <v>26</v>
      </c>
      <c r="O54" s="64"/>
      <c r="P54" s="64"/>
      <c r="Q54" s="80"/>
      <c r="R54" s="17">
        <f>J49</f>
        <v>2022</v>
      </c>
      <c r="S54" s="5">
        <f>J53</f>
        <v>0</v>
      </c>
      <c r="T54" s="69"/>
      <c r="U54" s="69"/>
      <c r="V54" s="69"/>
      <c r="W54" s="70"/>
    </row>
    <row r="55" spans="2:23" ht="15.75" thickBot="1" x14ac:dyDescent="0.3">
      <c r="B55" s="59" t="str">
        <f>IF(B53&gt;=75,"Muy alto",IF(B53&gt;=51,"Alto",IF(B53&gt;=25,"Medio",IF(B53&lt;=24,"Bajo"))))</f>
        <v>Bajo</v>
      </c>
      <c r="C55" s="60"/>
      <c r="D55" s="60"/>
      <c r="E55" s="61"/>
      <c r="F55" s="59" t="str">
        <f>IF(F53&gt;=75,"Muy alto",IF(F53&gt;=51,"Alto",IF(F53&gt;=25,"Medio",IF(F53&lt;=24,"Bajo"))))</f>
        <v>Bajo</v>
      </c>
      <c r="G55" s="60"/>
      <c r="H55" s="60"/>
      <c r="I55" s="61"/>
      <c r="J55" s="59" t="str">
        <f t="shared" ref="J55" si="6">IF(J53&gt;=75,"Muy alto",IF(J53&gt;=51,"Alto",IF(J53&gt;=25,"Medio",IF(J53&lt;=24,"Bajo"))))</f>
        <v>Bajo</v>
      </c>
      <c r="K55" s="60"/>
      <c r="L55" s="60"/>
      <c r="M55" s="61"/>
      <c r="N55" s="59" t="str">
        <f t="shared" ref="N55" si="7">IF(N53&gt;=75,"Muy alto",IF(N53&gt;=51,"Alto",IF(N53&gt;=25,"Medio",IF(N53&lt;=24,"Bajo"))))</f>
        <v>Bajo</v>
      </c>
      <c r="O55" s="60"/>
      <c r="P55" s="60"/>
      <c r="Q55" s="61"/>
      <c r="R55" s="19">
        <f>N49</f>
        <v>2023</v>
      </c>
      <c r="S55" s="20">
        <f>N53</f>
        <v>0</v>
      </c>
      <c r="T55" s="69"/>
      <c r="U55" s="69"/>
      <c r="V55" s="69"/>
      <c r="W55" s="70"/>
    </row>
    <row r="56" spans="2:23" x14ac:dyDescent="0.25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5"/>
      <c r="T56" s="69"/>
      <c r="U56" s="69"/>
      <c r="V56" s="69"/>
      <c r="W56" s="70"/>
    </row>
    <row r="57" spans="2:23" ht="15.75" thickBot="1" x14ac:dyDescent="0.3">
      <c r="B57" s="76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8"/>
      <c r="T57" s="71"/>
      <c r="U57" s="71"/>
      <c r="V57" s="71"/>
      <c r="W57" s="72"/>
    </row>
  </sheetData>
  <mergeCells count="170">
    <mergeCell ref="B56:S57"/>
    <mergeCell ref="B54:E54"/>
    <mergeCell ref="F54:I54"/>
    <mergeCell ref="J54:M54"/>
    <mergeCell ref="N54:Q54"/>
    <mergeCell ref="B55:E55"/>
    <mergeCell ref="F55:I55"/>
    <mergeCell ref="J55:M55"/>
    <mergeCell ref="N55:Q55"/>
    <mergeCell ref="R50:S50"/>
    <mergeCell ref="B51:C51"/>
    <mergeCell ref="D51:E51"/>
    <mergeCell ref="F51:G51"/>
    <mergeCell ref="H51:I51"/>
    <mergeCell ref="J51:K51"/>
    <mergeCell ref="L51:M51"/>
    <mergeCell ref="N51:O51"/>
    <mergeCell ref="P51:Q51"/>
    <mergeCell ref="B46:S47"/>
    <mergeCell ref="B48:W48"/>
    <mergeCell ref="B49:E49"/>
    <mergeCell ref="F49:I49"/>
    <mergeCell ref="J49:M49"/>
    <mergeCell ref="N49:Q49"/>
    <mergeCell ref="R49:S49"/>
    <mergeCell ref="T49:W57"/>
    <mergeCell ref="B50:C50"/>
    <mergeCell ref="D50:E50"/>
    <mergeCell ref="F50:G50"/>
    <mergeCell ref="H50:I50"/>
    <mergeCell ref="J50:K50"/>
    <mergeCell ref="L50:M50"/>
    <mergeCell ref="N50:O50"/>
    <mergeCell ref="P50:Q50"/>
    <mergeCell ref="B52:E52"/>
    <mergeCell ref="F52:I52"/>
    <mergeCell ref="J52:M52"/>
    <mergeCell ref="N52:Q52"/>
    <mergeCell ref="B53:E53"/>
    <mergeCell ref="F53:I53"/>
    <mergeCell ref="J53:M53"/>
    <mergeCell ref="N53:Q53"/>
    <mergeCell ref="L41:M41"/>
    <mergeCell ref="N41:O41"/>
    <mergeCell ref="P41:Q41"/>
    <mergeCell ref="B44:E44"/>
    <mergeCell ref="F44:I44"/>
    <mergeCell ref="J44:M44"/>
    <mergeCell ref="N44:Q44"/>
    <mergeCell ref="B45:E45"/>
    <mergeCell ref="F45:I45"/>
    <mergeCell ref="J45:M45"/>
    <mergeCell ref="N45:Q45"/>
    <mergeCell ref="B42:E42"/>
    <mergeCell ref="F42:I42"/>
    <mergeCell ref="J42:M42"/>
    <mergeCell ref="N42:Q42"/>
    <mergeCell ref="B43:E43"/>
    <mergeCell ref="F43:I43"/>
    <mergeCell ref="J43:M43"/>
    <mergeCell ref="N43:Q43"/>
    <mergeCell ref="B31:G37"/>
    <mergeCell ref="H31:W34"/>
    <mergeCell ref="H35:W37"/>
    <mergeCell ref="B38:W38"/>
    <mergeCell ref="B39:E39"/>
    <mergeCell ref="F39:I39"/>
    <mergeCell ref="J39:M39"/>
    <mergeCell ref="N39:Q39"/>
    <mergeCell ref="R39:S39"/>
    <mergeCell ref="T39:W47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B41:C41"/>
    <mergeCell ref="D41:E41"/>
    <mergeCell ref="F41:G41"/>
    <mergeCell ref="H41:I41"/>
    <mergeCell ref="J41:K41"/>
    <mergeCell ref="B2:G8"/>
    <mergeCell ref="H2:W5"/>
    <mergeCell ref="H6:W8"/>
    <mergeCell ref="B9:W9"/>
    <mergeCell ref="B10:E10"/>
    <mergeCell ref="F10:I10"/>
    <mergeCell ref="J10:M10"/>
    <mergeCell ref="N10:Q10"/>
    <mergeCell ref="R10:S10"/>
    <mergeCell ref="T10:W18"/>
    <mergeCell ref="B11:C11"/>
    <mergeCell ref="N11:O11"/>
    <mergeCell ref="P11:Q11"/>
    <mergeCell ref="R11:S11"/>
    <mergeCell ref="B12:C12"/>
    <mergeCell ref="D12:E12"/>
    <mergeCell ref="P12:Q12"/>
    <mergeCell ref="D11:E11"/>
    <mergeCell ref="F11:G11"/>
    <mergeCell ref="H11:I11"/>
    <mergeCell ref="J11:K11"/>
    <mergeCell ref="L11:M11"/>
    <mergeCell ref="F12:G12"/>
    <mergeCell ref="H12:I12"/>
    <mergeCell ref="J12:K12"/>
    <mergeCell ref="L12:M12"/>
    <mergeCell ref="N12:O12"/>
    <mergeCell ref="B13:E13"/>
    <mergeCell ref="F13:I13"/>
    <mergeCell ref="J13:M13"/>
    <mergeCell ref="N13:Q13"/>
    <mergeCell ref="B14:E14"/>
    <mergeCell ref="F14:I14"/>
    <mergeCell ref="J14:M14"/>
    <mergeCell ref="N14:Q14"/>
    <mergeCell ref="B15:E15"/>
    <mergeCell ref="F15:I15"/>
    <mergeCell ref="J15:M15"/>
    <mergeCell ref="N15:Q15"/>
    <mergeCell ref="B16:E16"/>
    <mergeCell ref="F16:I16"/>
    <mergeCell ref="J16:M16"/>
    <mergeCell ref="N16:Q16"/>
    <mergeCell ref="B17:S18"/>
    <mergeCell ref="B19:W19"/>
    <mergeCell ref="B20:E20"/>
    <mergeCell ref="F20:I20"/>
    <mergeCell ref="J20:M20"/>
    <mergeCell ref="N20:Q20"/>
    <mergeCell ref="R20:S20"/>
    <mergeCell ref="T20:W28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B22:C22"/>
    <mergeCell ref="D22:E22"/>
    <mergeCell ref="F22:G22"/>
    <mergeCell ref="H22:I22"/>
    <mergeCell ref="J22:K22"/>
    <mergeCell ref="L22:M22"/>
    <mergeCell ref="N22:O22"/>
    <mergeCell ref="P22:Q22"/>
    <mergeCell ref="B23:E23"/>
    <mergeCell ref="F23:I23"/>
    <mergeCell ref="J23:M23"/>
    <mergeCell ref="N23:Q23"/>
    <mergeCell ref="B24:E24"/>
    <mergeCell ref="F24:I24"/>
    <mergeCell ref="J24:M24"/>
    <mergeCell ref="N24:Q24"/>
    <mergeCell ref="B27:S28"/>
    <mergeCell ref="B25:E25"/>
    <mergeCell ref="F25:I25"/>
    <mergeCell ref="J25:M25"/>
    <mergeCell ref="N25:Q25"/>
    <mergeCell ref="B26:E26"/>
    <mergeCell ref="F26:I26"/>
    <mergeCell ref="J26:M26"/>
    <mergeCell ref="N26:Q26"/>
  </mergeCells>
  <conditionalFormatting sqref="B16:Q16 B17">
    <cfRule type="containsText" dxfId="99" priority="16" operator="containsText" text="Muy alto">
      <formula>NOT(ISERROR(SEARCH("Muy alto",B16)))</formula>
    </cfRule>
    <cfRule type="containsText" dxfId="98" priority="17" operator="containsText" text="Bajo">
      <formula>NOT(ISERROR(SEARCH("Bajo",B16)))</formula>
    </cfRule>
    <cfRule type="containsText" dxfId="97" priority="18" operator="containsText" text="Medio">
      <formula>NOT(ISERROR(SEARCH("Medio",B16)))</formula>
    </cfRule>
    <cfRule type="containsText" dxfId="96" priority="19" operator="containsText" text="Alto">
      <formula>NOT(ISERROR(SEARCH("Alto",B16)))</formula>
    </cfRule>
    <cfRule type="containsText" dxfId="95" priority="20" operator="containsText" text="Muy alto">
      <formula>NOT(ISERROR(SEARCH("Muy alto",B16)))</formula>
    </cfRule>
  </conditionalFormatting>
  <conditionalFormatting sqref="B26:Q26">
    <cfRule type="containsText" dxfId="94" priority="11" operator="containsText" text="Muy alto">
      <formula>NOT(ISERROR(SEARCH("Muy alto",B26)))</formula>
    </cfRule>
    <cfRule type="containsText" dxfId="93" priority="12" operator="containsText" text="Bajo">
      <formula>NOT(ISERROR(SEARCH("Bajo",B26)))</formula>
    </cfRule>
    <cfRule type="containsText" dxfId="92" priority="13" operator="containsText" text="Medio">
      <formula>NOT(ISERROR(SEARCH("Medio",B26)))</formula>
    </cfRule>
    <cfRule type="containsText" dxfId="91" priority="14" operator="containsText" text="Alto">
      <formula>NOT(ISERROR(SEARCH("Alto",B26)))</formula>
    </cfRule>
    <cfRule type="containsText" dxfId="90" priority="15" operator="containsText" text="Muy alto">
      <formula>NOT(ISERROR(SEARCH("Muy alto",B26)))</formula>
    </cfRule>
  </conditionalFormatting>
  <conditionalFormatting sqref="B45:Q45 B46">
    <cfRule type="containsText" dxfId="89" priority="6" operator="containsText" text="Muy alto">
      <formula>NOT(ISERROR(SEARCH("Muy alto",B45)))</formula>
    </cfRule>
    <cfRule type="containsText" dxfId="88" priority="7" operator="containsText" text="Bajo">
      <formula>NOT(ISERROR(SEARCH("Bajo",B45)))</formula>
    </cfRule>
    <cfRule type="containsText" dxfId="87" priority="8" operator="containsText" text="Medio">
      <formula>NOT(ISERROR(SEARCH("Medio",B45)))</formula>
    </cfRule>
    <cfRule type="containsText" dxfId="86" priority="9" operator="containsText" text="Alto">
      <formula>NOT(ISERROR(SEARCH("Alto",B45)))</formula>
    </cfRule>
    <cfRule type="containsText" dxfId="85" priority="10" operator="containsText" text="Muy alto">
      <formula>NOT(ISERROR(SEARCH("Muy alto",B45)))</formula>
    </cfRule>
  </conditionalFormatting>
  <conditionalFormatting sqref="B55:Q55">
    <cfRule type="containsText" dxfId="84" priority="1" operator="containsText" text="Muy alto">
      <formula>NOT(ISERROR(SEARCH("Muy alto",B55)))</formula>
    </cfRule>
    <cfRule type="containsText" dxfId="83" priority="2" operator="containsText" text="Bajo">
      <formula>NOT(ISERROR(SEARCH("Bajo",B55)))</formula>
    </cfRule>
    <cfRule type="containsText" dxfId="82" priority="3" operator="containsText" text="Medio">
      <formula>NOT(ISERROR(SEARCH("Medio",B55)))</formula>
    </cfRule>
    <cfRule type="containsText" dxfId="81" priority="4" operator="containsText" text="Alto">
      <formula>NOT(ISERROR(SEARCH("Alto",B55)))</formula>
    </cfRule>
    <cfRule type="containsText" dxfId="80" priority="5" operator="containsText" text="Muy alto">
      <formula>NOT(ISERROR(SEARCH("Muy alto",B55)))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45620-4C32-4649-B693-A8D840F7046E}">
  <dimension ref="B1:W57"/>
  <sheetViews>
    <sheetView zoomScale="80" zoomScaleNormal="80" workbookViewId="0"/>
  </sheetViews>
  <sheetFormatPr baseColWidth="10" defaultRowHeight="15" x14ac:dyDescent="0.25"/>
  <cols>
    <col min="1" max="18" width="11.42578125" style="2"/>
    <col min="19" max="19" width="17.7109375" style="2" customWidth="1"/>
    <col min="20" max="16384" width="11.42578125" style="2"/>
  </cols>
  <sheetData>
    <row r="1" spans="2:23" ht="15.75" thickBot="1" x14ac:dyDescent="0.3"/>
    <row r="2" spans="2:23" x14ac:dyDescent="0.25">
      <c r="B2" s="87"/>
      <c r="C2" s="88"/>
      <c r="D2" s="88"/>
      <c r="E2" s="88"/>
      <c r="F2" s="88"/>
      <c r="G2" s="89"/>
      <c r="H2" s="96" t="s">
        <v>14</v>
      </c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2:23" x14ac:dyDescent="0.25">
      <c r="B3" s="90"/>
      <c r="C3" s="91"/>
      <c r="D3" s="91"/>
      <c r="E3" s="91"/>
      <c r="F3" s="91"/>
      <c r="G3" s="92"/>
      <c r="H3" s="99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00"/>
    </row>
    <row r="4" spans="2:23" x14ac:dyDescent="0.25">
      <c r="B4" s="90"/>
      <c r="C4" s="91"/>
      <c r="D4" s="91"/>
      <c r="E4" s="91"/>
      <c r="F4" s="91"/>
      <c r="G4" s="92"/>
      <c r="H4" s="99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100"/>
    </row>
    <row r="5" spans="2:23" ht="15.75" thickBot="1" x14ac:dyDescent="0.3">
      <c r="B5" s="90"/>
      <c r="C5" s="91"/>
      <c r="D5" s="91"/>
      <c r="E5" s="91"/>
      <c r="F5" s="91"/>
      <c r="G5" s="92"/>
      <c r="H5" s="1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</row>
    <row r="6" spans="2:23" x14ac:dyDescent="0.25">
      <c r="B6" s="90"/>
      <c r="C6" s="91"/>
      <c r="D6" s="91"/>
      <c r="E6" s="91"/>
      <c r="F6" s="91"/>
      <c r="G6" s="92"/>
      <c r="H6" s="96" t="s">
        <v>41</v>
      </c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8"/>
    </row>
    <row r="7" spans="2:23" x14ac:dyDescent="0.25">
      <c r="B7" s="90"/>
      <c r="C7" s="91"/>
      <c r="D7" s="91"/>
      <c r="E7" s="91"/>
      <c r="F7" s="91"/>
      <c r="G7" s="92"/>
      <c r="H7" s="99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100"/>
    </row>
    <row r="8" spans="2:23" ht="15.75" thickBot="1" x14ac:dyDescent="0.3">
      <c r="B8" s="93"/>
      <c r="C8" s="94"/>
      <c r="D8" s="94"/>
      <c r="E8" s="94"/>
      <c r="F8" s="94"/>
      <c r="G8" s="95"/>
      <c r="H8" s="101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2:23" ht="15.75" thickBot="1" x14ac:dyDescent="0.3">
      <c r="B9" s="84" t="s">
        <v>20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6"/>
    </row>
    <row r="10" spans="2:23" x14ac:dyDescent="0.25">
      <c r="B10" s="104">
        <v>2016</v>
      </c>
      <c r="C10" s="105"/>
      <c r="D10" s="105"/>
      <c r="E10" s="106"/>
      <c r="F10" s="104">
        <v>2017</v>
      </c>
      <c r="G10" s="105"/>
      <c r="H10" s="105"/>
      <c r="I10" s="106"/>
      <c r="J10" s="104">
        <v>2018</v>
      </c>
      <c r="K10" s="105"/>
      <c r="L10" s="105"/>
      <c r="M10" s="106"/>
      <c r="N10" s="104">
        <v>2019</v>
      </c>
      <c r="O10" s="105"/>
      <c r="P10" s="105"/>
      <c r="Q10" s="106"/>
      <c r="R10" s="81" t="s">
        <v>31</v>
      </c>
      <c r="S10" s="82"/>
      <c r="T10" s="107"/>
      <c r="U10" s="107"/>
      <c r="V10" s="107"/>
      <c r="W10" s="108"/>
    </row>
    <row r="11" spans="2:23" x14ac:dyDescent="0.25">
      <c r="B11" s="117" t="s">
        <v>15</v>
      </c>
      <c r="C11" s="118"/>
      <c r="D11" s="118" t="s">
        <v>16</v>
      </c>
      <c r="E11" s="119"/>
      <c r="F11" s="120" t="s">
        <v>15</v>
      </c>
      <c r="G11" s="49"/>
      <c r="H11" s="49" t="s">
        <v>16</v>
      </c>
      <c r="I11" s="50"/>
      <c r="J11" s="48" t="s">
        <v>15</v>
      </c>
      <c r="K11" s="49"/>
      <c r="L11" s="49" t="s">
        <v>16</v>
      </c>
      <c r="M11" s="50"/>
      <c r="N11" s="48" t="s">
        <v>15</v>
      </c>
      <c r="O11" s="49"/>
      <c r="P11" s="49" t="s">
        <v>16</v>
      </c>
      <c r="Q11" s="116"/>
      <c r="R11" s="79" t="s">
        <v>30</v>
      </c>
      <c r="S11" s="83"/>
      <c r="T11" s="109"/>
      <c r="U11" s="109"/>
      <c r="V11" s="109"/>
      <c r="W11" s="110"/>
    </row>
    <row r="12" spans="2:23" x14ac:dyDescent="0.25">
      <c r="B12" s="54">
        <v>4</v>
      </c>
      <c r="C12" s="52"/>
      <c r="D12" s="52">
        <v>1</v>
      </c>
      <c r="E12" s="53"/>
      <c r="F12" s="51">
        <v>4</v>
      </c>
      <c r="G12" s="52"/>
      <c r="H12" s="52">
        <v>1</v>
      </c>
      <c r="I12" s="53"/>
      <c r="J12" s="54">
        <v>4</v>
      </c>
      <c r="K12" s="52"/>
      <c r="L12" s="52">
        <v>1</v>
      </c>
      <c r="M12" s="53"/>
      <c r="N12" s="54">
        <v>4</v>
      </c>
      <c r="O12" s="52"/>
      <c r="P12" s="52">
        <v>1</v>
      </c>
      <c r="Q12" s="55"/>
      <c r="R12" s="11" t="s">
        <v>27</v>
      </c>
      <c r="S12" s="10" t="s">
        <v>32</v>
      </c>
      <c r="T12" s="109"/>
      <c r="U12" s="109"/>
      <c r="V12" s="109"/>
      <c r="W12" s="110"/>
    </row>
    <row r="13" spans="2:23" x14ac:dyDescent="0.25">
      <c r="B13" s="79" t="s">
        <v>17</v>
      </c>
      <c r="C13" s="64"/>
      <c r="D13" s="64"/>
      <c r="E13" s="80"/>
      <c r="F13" s="63" t="s">
        <v>17</v>
      </c>
      <c r="G13" s="64"/>
      <c r="H13" s="64"/>
      <c r="I13" s="80"/>
      <c r="J13" s="79" t="s">
        <v>17</v>
      </c>
      <c r="K13" s="64"/>
      <c r="L13" s="64"/>
      <c r="M13" s="80"/>
      <c r="N13" s="79" t="s">
        <v>17</v>
      </c>
      <c r="O13" s="64"/>
      <c r="P13" s="64"/>
      <c r="Q13" s="83"/>
      <c r="R13" s="12">
        <f>B10</f>
        <v>2016</v>
      </c>
      <c r="S13" s="13">
        <f>B14</f>
        <v>25</v>
      </c>
      <c r="T13" s="109"/>
      <c r="U13" s="109"/>
      <c r="V13" s="109"/>
      <c r="W13" s="110"/>
    </row>
    <row r="14" spans="2:23" x14ac:dyDescent="0.25">
      <c r="B14" s="54">
        <f>(D12/B12)*100</f>
        <v>25</v>
      </c>
      <c r="C14" s="52"/>
      <c r="D14" s="52"/>
      <c r="E14" s="53"/>
      <c r="F14" s="51">
        <f>(H12/F12)*100</f>
        <v>25</v>
      </c>
      <c r="G14" s="52"/>
      <c r="H14" s="52"/>
      <c r="I14" s="53"/>
      <c r="J14" s="54">
        <f>(L12/J12)*100</f>
        <v>25</v>
      </c>
      <c r="K14" s="52"/>
      <c r="L14" s="52"/>
      <c r="M14" s="53"/>
      <c r="N14" s="54">
        <f>(P12/N12)*100</f>
        <v>25</v>
      </c>
      <c r="O14" s="52"/>
      <c r="P14" s="52"/>
      <c r="Q14" s="55"/>
      <c r="R14" s="12">
        <f>F10</f>
        <v>2017</v>
      </c>
      <c r="S14" s="13">
        <f>F14</f>
        <v>25</v>
      </c>
      <c r="T14" s="109"/>
      <c r="U14" s="109"/>
      <c r="V14" s="109"/>
      <c r="W14" s="110"/>
    </row>
    <row r="15" spans="2:23" x14ac:dyDescent="0.25">
      <c r="B15" s="79" t="s">
        <v>18</v>
      </c>
      <c r="C15" s="64"/>
      <c r="D15" s="64"/>
      <c r="E15" s="80"/>
      <c r="F15" s="63" t="s">
        <v>18</v>
      </c>
      <c r="G15" s="64"/>
      <c r="H15" s="64"/>
      <c r="I15" s="80"/>
      <c r="J15" s="79" t="s">
        <v>18</v>
      </c>
      <c r="K15" s="64"/>
      <c r="L15" s="64"/>
      <c r="M15" s="80"/>
      <c r="N15" s="79" t="s">
        <v>18</v>
      </c>
      <c r="O15" s="64"/>
      <c r="P15" s="64"/>
      <c r="Q15" s="83"/>
      <c r="R15" s="12">
        <f>J10</f>
        <v>2018</v>
      </c>
      <c r="S15" s="13">
        <f>J14</f>
        <v>25</v>
      </c>
      <c r="T15" s="109"/>
      <c r="U15" s="109"/>
      <c r="V15" s="109"/>
      <c r="W15" s="110"/>
    </row>
    <row r="16" spans="2:23" ht="15.75" thickBot="1" x14ac:dyDescent="0.3">
      <c r="B16" s="59" t="str">
        <f>IF(B14&gt;=75,"Muy alto",IF(B14&gt;=51,"Alto",IF(B14&gt;=25,"Medio",IF(B14&lt;=24,"Bajo"))))</f>
        <v>Medio</v>
      </c>
      <c r="C16" s="60"/>
      <c r="D16" s="60"/>
      <c r="E16" s="61"/>
      <c r="F16" s="62" t="str">
        <f>IF(F14&gt;=75,"Muy alto",IF(F14&gt;=51,"Alto",IF(F14&gt;=25,"Medio",IF(F14&lt;=24,"Bajo"))))</f>
        <v>Medio</v>
      </c>
      <c r="G16" s="60"/>
      <c r="H16" s="60"/>
      <c r="I16" s="61"/>
      <c r="J16" s="59" t="str">
        <f t="shared" ref="J16" si="0">IF(J14&gt;=75,"Muy alto",IF(J14&gt;=51,"Alto",IF(J14&gt;=25,"Medio",IF(J14&lt;=24,"Bajo"))))</f>
        <v>Medio</v>
      </c>
      <c r="K16" s="60"/>
      <c r="L16" s="60"/>
      <c r="M16" s="61"/>
      <c r="N16" s="59" t="str">
        <f t="shared" ref="N16" si="1">IF(N14&gt;=75,"Muy alto",IF(N14&gt;=51,"Alto",IF(N14&gt;=25,"Medio",IF(N14&lt;=24,"Bajo"))))</f>
        <v>Medio</v>
      </c>
      <c r="O16" s="60"/>
      <c r="P16" s="60"/>
      <c r="Q16" s="115"/>
      <c r="R16" s="14">
        <f>N10</f>
        <v>2019</v>
      </c>
      <c r="S16" s="18">
        <f>N14</f>
        <v>25</v>
      </c>
      <c r="T16" s="109"/>
      <c r="U16" s="109"/>
      <c r="V16" s="109"/>
      <c r="W16" s="110"/>
    </row>
    <row r="17" spans="2:23" x14ac:dyDescent="0.25">
      <c r="B17" s="73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5"/>
      <c r="T17" s="111"/>
      <c r="U17" s="109"/>
      <c r="V17" s="109"/>
      <c r="W17" s="110"/>
    </row>
    <row r="18" spans="2:23" ht="15.75" thickBot="1" x14ac:dyDescent="0.3"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12"/>
      <c r="U18" s="113"/>
      <c r="V18" s="113"/>
      <c r="W18" s="114"/>
    </row>
    <row r="19" spans="2:23" ht="15.75" thickBot="1" x14ac:dyDescent="0.3">
      <c r="B19" s="84" t="s">
        <v>19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6"/>
    </row>
    <row r="20" spans="2:23" x14ac:dyDescent="0.25">
      <c r="B20" s="104">
        <v>2016</v>
      </c>
      <c r="C20" s="105"/>
      <c r="D20" s="105"/>
      <c r="E20" s="106"/>
      <c r="F20" s="104">
        <v>2017</v>
      </c>
      <c r="G20" s="105"/>
      <c r="H20" s="105"/>
      <c r="I20" s="106"/>
      <c r="J20" s="104">
        <v>2018</v>
      </c>
      <c r="K20" s="105"/>
      <c r="L20" s="105"/>
      <c r="M20" s="106"/>
      <c r="N20" s="104">
        <v>2019</v>
      </c>
      <c r="O20" s="105"/>
      <c r="P20" s="105"/>
      <c r="Q20" s="106"/>
      <c r="R20" s="65" t="s">
        <v>31</v>
      </c>
      <c r="S20" s="66"/>
      <c r="T20" s="67"/>
      <c r="U20" s="67"/>
      <c r="V20" s="67"/>
      <c r="W20" s="68"/>
    </row>
    <row r="21" spans="2:23" x14ac:dyDescent="0.25">
      <c r="B21" s="48" t="s">
        <v>21</v>
      </c>
      <c r="C21" s="49"/>
      <c r="D21" s="49" t="s">
        <v>22</v>
      </c>
      <c r="E21" s="50"/>
      <c r="F21" s="48" t="s">
        <v>21</v>
      </c>
      <c r="G21" s="49"/>
      <c r="H21" s="49" t="s">
        <v>22</v>
      </c>
      <c r="I21" s="50"/>
      <c r="J21" s="48" t="s">
        <v>21</v>
      </c>
      <c r="K21" s="49"/>
      <c r="L21" s="49" t="s">
        <v>22</v>
      </c>
      <c r="M21" s="50"/>
      <c r="N21" s="48" t="s">
        <v>21</v>
      </c>
      <c r="O21" s="49"/>
      <c r="P21" s="49" t="s">
        <v>22</v>
      </c>
      <c r="Q21" s="50"/>
      <c r="R21" s="63" t="s">
        <v>29</v>
      </c>
      <c r="S21" s="64"/>
      <c r="T21" s="69"/>
      <c r="U21" s="69"/>
      <c r="V21" s="69"/>
      <c r="W21" s="70"/>
    </row>
    <row r="22" spans="2:23" x14ac:dyDescent="0.25">
      <c r="B22" s="45">
        <v>16708917.8947368</v>
      </c>
      <c r="C22" s="46"/>
      <c r="D22" s="46">
        <v>0</v>
      </c>
      <c r="E22" s="47"/>
      <c r="F22" s="45">
        <v>16708917.8947368</v>
      </c>
      <c r="G22" s="46"/>
      <c r="H22" s="46">
        <v>0</v>
      </c>
      <c r="I22" s="47"/>
      <c r="J22" s="45">
        <v>16708917.8947368</v>
      </c>
      <c r="K22" s="46"/>
      <c r="L22" s="46">
        <v>0</v>
      </c>
      <c r="M22" s="47"/>
      <c r="N22" s="45">
        <v>16708917.8947368</v>
      </c>
      <c r="O22" s="46"/>
      <c r="P22" s="46">
        <v>0</v>
      </c>
      <c r="Q22" s="47"/>
      <c r="R22" s="16" t="s">
        <v>27</v>
      </c>
      <c r="S22" s="15" t="s">
        <v>28</v>
      </c>
      <c r="T22" s="69"/>
      <c r="U22" s="69"/>
      <c r="V22" s="69"/>
      <c r="W22" s="70"/>
    </row>
    <row r="23" spans="2:23" x14ac:dyDescent="0.25">
      <c r="B23" s="79" t="s">
        <v>23</v>
      </c>
      <c r="C23" s="64"/>
      <c r="D23" s="64"/>
      <c r="E23" s="80"/>
      <c r="F23" s="79" t="s">
        <v>23</v>
      </c>
      <c r="G23" s="64"/>
      <c r="H23" s="64"/>
      <c r="I23" s="80"/>
      <c r="J23" s="79" t="s">
        <v>23</v>
      </c>
      <c r="K23" s="64"/>
      <c r="L23" s="64"/>
      <c r="M23" s="80"/>
      <c r="N23" s="79" t="s">
        <v>23</v>
      </c>
      <c r="O23" s="64"/>
      <c r="P23" s="64"/>
      <c r="Q23" s="80"/>
      <c r="R23" s="17">
        <f>B20</f>
        <v>2016</v>
      </c>
      <c r="S23" s="5">
        <f>B24</f>
        <v>0</v>
      </c>
      <c r="T23" s="69"/>
      <c r="U23" s="69"/>
      <c r="V23" s="69"/>
      <c r="W23" s="70"/>
    </row>
    <row r="24" spans="2:23" x14ac:dyDescent="0.25">
      <c r="B24" s="54">
        <f>(D22/B22)*100</f>
        <v>0</v>
      </c>
      <c r="C24" s="52"/>
      <c r="D24" s="52"/>
      <c r="E24" s="53"/>
      <c r="F24" s="54">
        <f>(H22/F22)*100</f>
        <v>0</v>
      </c>
      <c r="G24" s="52"/>
      <c r="H24" s="52"/>
      <c r="I24" s="53"/>
      <c r="J24" s="54">
        <f>(L22/J22)*100</f>
        <v>0</v>
      </c>
      <c r="K24" s="52"/>
      <c r="L24" s="52"/>
      <c r="M24" s="53"/>
      <c r="N24" s="54">
        <f>(P22/N22)*100</f>
        <v>0</v>
      </c>
      <c r="O24" s="52"/>
      <c r="P24" s="52"/>
      <c r="Q24" s="53"/>
      <c r="R24" s="17">
        <f>F20</f>
        <v>2017</v>
      </c>
      <c r="S24" s="5">
        <f>F24</f>
        <v>0</v>
      </c>
      <c r="T24" s="69"/>
      <c r="U24" s="69"/>
      <c r="V24" s="69"/>
      <c r="W24" s="70"/>
    </row>
    <row r="25" spans="2:23" x14ac:dyDescent="0.25">
      <c r="B25" s="79" t="s">
        <v>26</v>
      </c>
      <c r="C25" s="64"/>
      <c r="D25" s="64"/>
      <c r="E25" s="80"/>
      <c r="F25" s="79" t="s">
        <v>26</v>
      </c>
      <c r="G25" s="64"/>
      <c r="H25" s="64"/>
      <c r="I25" s="80"/>
      <c r="J25" s="79" t="s">
        <v>26</v>
      </c>
      <c r="K25" s="64"/>
      <c r="L25" s="64"/>
      <c r="M25" s="80"/>
      <c r="N25" s="79" t="s">
        <v>26</v>
      </c>
      <c r="O25" s="64"/>
      <c r="P25" s="64"/>
      <c r="Q25" s="80"/>
      <c r="R25" s="17">
        <f>J20</f>
        <v>2018</v>
      </c>
      <c r="S25" s="5">
        <f>J24</f>
        <v>0</v>
      </c>
      <c r="T25" s="69"/>
      <c r="U25" s="69"/>
      <c r="V25" s="69"/>
      <c r="W25" s="70"/>
    </row>
    <row r="26" spans="2:23" ht="15.75" thickBot="1" x14ac:dyDescent="0.3">
      <c r="B26" s="59" t="str">
        <f>IF(B24&gt;=75,"Muy alto",IF(B24&gt;=51,"Alto",IF(B24&gt;=25,"Medio",IF(B24&lt;=24,"Bajo"))))</f>
        <v>Bajo</v>
      </c>
      <c r="C26" s="60"/>
      <c r="D26" s="60"/>
      <c r="E26" s="61"/>
      <c r="F26" s="59" t="str">
        <f>IF(F24&gt;=75,"Muy alto",IF(F24&gt;=51,"Alto",IF(F24&gt;=25,"Medio",IF(F24&lt;=24,"Bajo"))))</f>
        <v>Bajo</v>
      </c>
      <c r="G26" s="60"/>
      <c r="H26" s="60"/>
      <c r="I26" s="61"/>
      <c r="J26" s="59" t="str">
        <f t="shared" ref="J26" si="2">IF(J24&gt;=75,"Muy alto",IF(J24&gt;=51,"Alto",IF(J24&gt;=25,"Medio",IF(J24&lt;=24,"Bajo"))))</f>
        <v>Bajo</v>
      </c>
      <c r="K26" s="60"/>
      <c r="L26" s="60"/>
      <c r="M26" s="61"/>
      <c r="N26" s="59" t="str">
        <f t="shared" ref="N26" si="3">IF(N24&gt;=75,"Muy alto",IF(N24&gt;=51,"Alto",IF(N24&gt;=25,"Medio",IF(N24&lt;=24,"Bajo"))))</f>
        <v>Bajo</v>
      </c>
      <c r="O26" s="60"/>
      <c r="P26" s="60"/>
      <c r="Q26" s="61"/>
      <c r="R26" s="19">
        <f>N20</f>
        <v>2019</v>
      </c>
      <c r="S26" s="20">
        <f>N24</f>
        <v>0</v>
      </c>
      <c r="T26" s="69"/>
      <c r="U26" s="69"/>
      <c r="V26" s="69"/>
      <c r="W26" s="70"/>
    </row>
    <row r="27" spans="2:23" x14ac:dyDescent="0.25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69"/>
      <c r="U27" s="69"/>
      <c r="V27" s="69"/>
      <c r="W27" s="70"/>
    </row>
    <row r="28" spans="2:23" ht="15.75" thickBot="1" x14ac:dyDescent="0.3"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1"/>
      <c r="U28" s="71"/>
      <c r="V28" s="71"/>
      <c r="W28" s="72"/>
    </row>
    <row r="29" spans="2:23" x14ac:dyDescent="0.25"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2:23" ht="15.75" thickBot="1" x14ac:dyDescent="0.3"/>
    <row r="31" spans="2:23" x14ac:dyDescent="0.25">
      <c r="B31" s="87"/>
      <c r="C31" s="88"/>
      <c r="D31" s="88"/>
      <c r="E31" s="88"/>
      <c r="F31" s="88"/>
      <c r="G31" s="89"/>
      <c r="H31" s="96" t="s">
        <v>61</v>
      </c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8"/>
    </row>
    <row r="32" spans="2:23" x14ac:dyDescent="0.25">
      <c r="B32" s="90"/>
      <c r="C32" s="91"/>
      <c r="D32" s="91"/>
      <c r="E32" s="91"/>
      <c r="F32" s="91"/>
      <c r="G32" s="92"/>
      <c r="H32" s="99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100"/>
    </row>
    <row r="33" spans="2:23" x14ac:dyDescent="0.25">
      <c r="B33" s="90"/>
      <c r="C33" s="91"/>
      <c r="D33" s="91"/>
      <c r="E33" s="91"/>
      <c r="F33" s="91"/>
      <c r="G33" s="92"/>
      <c r="H33" s="9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100"/>
    </row>
    <row r="34" spans="2:23" ht="15.75" thickBot="1" x14ac:dyDescent="0.3">
      <c r="B34" s="90"/>
      <c r="C34" s="91"/>
      <c r="D34" s="91"/>
      <c r="E34" s="91"/>
      <c r="F34" s="91"/>
      <c r="G34" s="92"/>
      <c r="H34" s="101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</row>
    <row r="35" spans="2:23" ht="15" customHeight="1" x14ac:dyDescent="0.25">
      <c r="B35" s="90"/>
      <c r="C35" s="91"/>
      <c r="D35" s="91"/>
      <c r="E35" s="91"/>
      <c r="F35" s="91"/>
      <c r="G35" s="92"/>
      <c r="H35" s="96" t="s">
        <v>41</v>
      </c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8"/>
    </row>
    <row r="36" spans="2:23" x14ac:dyDescent="0.25">
      <c r="B36" s="90"/>
      <c r="C36" s="91"/>
      <c r="D36" s="91"/>
      <c r="E36" s="91"/>
      <c r="F36" s="91"/>
      <c r="G36" s="92"/>
      <c r="H36" s="9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100"/>
    </row>
    <row r="37" spans="2:23" ht="15.75" thickBot="1" x14ac:dyDescent="0.3">
      <c r="B37" s="93"/>
      <c r="C37" s="94"/>
      <c r="D37" s="94"/>
      <c r="E37" s="94"/>
      <c r="F37" s="94"/>
      <c r="G37" s="95"/>
      <c r="H37" s="101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</row>
    <row r="38" spans="2:23" ht="15.75" thickBot="1" x14ac:dyDescent="0.3">
      <c r="B38" s="84" t="s">
        <v>59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2:23" x14ac:dyDescent="0.25">
      <c r="B39" s="104">
        <v>2020</v>
      </c>
      <c r="C39" s="105"/>
      <c r="D39" s="105"/>
      <c r="E39" s="106"/>
      <c r="F39" s="104">
        <v>2021</v>
      </c>
      <c r="G39" s="105"/>
      <c r="H39" s="105"/>
      <c r="I39" s="106"/>
      <c r="J39" s="104">
        <v>2022</v>
      </c>
      <c r="K39" s="105"/>
      <c r="L39" s="105"/>
      <c r="M39" s="106"/>
      <c r="N39" s="104">
        <v>2023</v>
      </c>
      <c r="O39" s="105"/>
      <c r="P39" s="105"/>
      <c r="Q39" s="106"/>
      <c r="R39" s="81" t="s">
        <v>31</v>
      </c>
      <c r="S39" s="82"/>
      <c r="T39" s="107"/>
      <c r="U39" s="107"/>
      <c r="V39" s="107"/>
      <c r="W39" s="108"/>
    </row>
    <row r="40" spans="2:23" x14ac:dyDescent="0.25">
      <c r="B40" s="117" t="s">
        <v>15</v>
      </c>
      <c r="C40" s="118"/>
      <c r="D40" s="118" t="s">
        <v>16</v>
      </c>
      <c r="E40" s="119"/>
      <c r="F40" s="120" t="s">
        <v>15</v>
      </c>
      <c r="G40" s="49"/>
      <c r="H40" s="49" t="s">
        <v>16</v>
      </c>
      <c r="I40" s="50"/>
      <c r="J40" s="48" t="s">
        <v>15</v>
      </c>
      <c r="K40" s="49"/>
      <c r="L40" s="49" t="s">
        <v>16</v>
      </c>
      <c r="M40" s="50"/>
      <c r="N40" s="48" t="s">
        <v>15</v>
      </c>
      <c r="O40" s="49"/>
      <c r="P40" s="49" t="s">
        <v>16</v>
      </c>
      <c r="Q40" s="116"/>
      <c r="R40" s="79" t="s">
        <v>30</v>
      </c>
      <c r="S40" s="83"/>
      <c r="T40" s="109"/>
      <c r="U40" s="109"/>
      <c r="V40" s="109"/>
      <c r="W40" s="110"/>
    </row>
    <row r="41" spans="2:23" x14ac:dyDescent="0.25">
      <c r="B41" s="54">
        <v>4</v>
      </c>
      <c r="C41" s="52"/>
      <c r="D41" s="52">
        <v>1</v>
      </c>
      <c r="E41" s="53"/>
      <c r="F41" s="51">
        <v>4</v>
      </c>
      <c r="G41" s="52"/>
      <c r="H41" s="52">
        <v>1</v>
      </c>
      <c r="I41" s="53"/>
      <c r="J41" s="54">
        <v>4</v>
      </c>
      <c r="K41" s="52"/>
      <c r="L41" s="52">
        <v>1</v>
      </c>
      <c r="M41" s="53"/>
      <c r="N41" s="54">
        <v>4</v>
      </c>
      <c r="O41" s="52"/>
      <c r="P41" s="52">
        <v>1</v>
      </c>
      <c r="Q41" s="55"/>
      <c r="R41" s="11" t="s">
        <v>27</v>
      </c>
      <c r="S41" s="10" t="s">
        <v>32</v>
      </c>
      <c r="T41" s="109"/>
      <c r="U41" s="109"/>
      <c r="V41" s="109"/>
      <c r="W41" s="110"/>
    </row>
    <row r="42" spans="2:23" x14ac:dyDescent="0.25">
      <c r="B42" s="79" t="s">
        <v>17</v>
      </c>
      <c r="C42" s="64"/>
      <c r="D42" s="64"/>
      <c r="E42" s="80"/>
      <c r="F42" s="63" t="s">
        <v>17</v>
      </c>
      <c r="G42" s="64"/>
      <c r="H42" s="64"/>
      <c r="I42" s="80"/>
      <c r="J42" s="79" t="s">
        <v>17</v>
      </c>
      <c r="K42" s="64"/>
      <c r="L42" s="64"/>
      <c r="M42" s="80"/>
      <c r="N42" s="79" t="s">
        <v>17</v>
      </c>
      <c r="O42" s="64"/>
      <c r="P42" s="64"/>
      <c r="Q42" s="83"/>
      <c r="R42" s="12">
        <f>B39</f>
        <v>2020</v>
      </c>
      <c r="S42" s="13">
        <f>B43</f>
        <v>25</v>
      </c>
      <c r="T42" s="109"/>
      <c r="U42" s="109"/>
      <c r="V42" s="109"/>
      <c r="W42" s="110"/>
    </row>
    <row r="43" spans="2:23" x14ac:dyDescent="0.25">
      <c r="B43" s="54">
        <f>(D41/B41)*100</f>
        <v>25</v>
      </c>
      <c r="C43" s="52"/>
      <c r="D43" s="52"/>
      <c r="E43" s="53"/>
      <c r="F43" s="51">
        <f>(H41/F41)*100</f>
        <v>25</v>
      </c>
      <c r="G43" s="52"/>
      <c r="H43" s="52"/>
      <c r="I43" s="53"/>
      <c r="J43" s="54">
        <f>(L41/J41)*100</f>
        <v>25</v>
      </c>
      <c r="K43" s="52"/>
      <c r="L43" s="52"/>
      <c r="M43" s="53"/>
      <c r="N43" s="54">
        <f>(P41/N41)*100</f>
        <v>25</v>
      </c>
      <c r="O43" s="52"/>
      <c r="P43" s="52"/>
      <c r="Q43" s="55"/>
      <c r="R43" s="12">
        <f>F39</f>
        <v>2021</v>
      </c>
      <c r="S43" s="13">
        <f>F43</f>
        <v>25</v>
      </c>
      <c r="T43" s="109"/>
      <c r="U43" s="109"/>
      <c r="V43" s="109"/>
      <c r="W43" s="110"/>
    </row>
    <row r="44" spans="2:23" x14ac:dyDescent="0.25">
      <c r="B44" s="79" t="s">
        <v>18</v>
      </c>
      <c r="C44" s="64"/>
      <c r="D44" s="64"/>
      <c r="E44" s="80"/>
      <c r="F44" s="63" t="s">
        <v>18</v>
      </c>
      <c r="G44" s="64"/>
      <c r="H44" s="64"/>
      <c r="I44" s="80"/>
      <c r="J44" s="79" t="s">
        <v>18</v>
      </c>
      <c r="K44" s="64"/>
      <c r="L44" s="64"/>
      <c r="M44" s="80"/>
      <c r="N44" s="79" t="s">
        <v>18</v>
      </c>
      <c r="O44" s="64"/>
      <c r="P44" s="64"/>
      <c r="Q44" s="83"/>
      <c r="R44" s="12">
        <f>J39</f>
        <v>2022</v>
      </c>
      <c r="S44" s="13">
        <f>J43</f>
        <v>25</v>
      </c>
      <c r="T44" s="109"/>
      <c r="U44" s="109"/>
      <c r="V44" s="109"/>
      <c r="W44" s="110"/>
    </row>
    <row r="45" spans="2:23" ht="15.75" thickBot="1" x14ac:dyDescent="0.3">
      <c r="B45" s="59" t="str">
        <f>IF(B43&gt;=75,"Muy alto",IF(B43&gt;=51,"Alto",IF(B43&gt;=25,"Medio",IF(B43&lt;=24,"Bajo"))))</f>
        <v>Medio</v>
      </c>
      <c r="C45" s="60"/>
      <c r="D45" s="60"/>
      <c r="E45" s="61"/>
      <c r="F45" s="62" t="str">
        <f>IF(F43&gt;=75,"Muy alto",IF(F43&gt;=51,"Alto",IF(F43&gt;=25,"Medio",IF(F43&lt;=24,"Bajo"))))</f>
        <v>Medio</v>
      </c>
      <c r="G45" s="60"/>
      <c r="H45" s="60"/>
      <c r="I45" s="61"/>
      <c r="J45" s="59" t="str">
        <f t="shared" ref="J45" si="4">IF(J43&gt;=75,"Muy alto",IF(J43&gt;=51,"Alto",IF(J43&gt;=25,"Medio",IF(J43&lt;=24,"Bajo"))))</f>
        <v>Medio</v>
      </c>
      <c r="K45" s="60"/>
      <c r="L45" s="60"/>
      <c r="M45" s="61"/>
      <c r="N45" s="59" t="str">
        <f t="shared" ref="N45" si="5">IF(N43&gt;=75,"Muy alto",IF(N43&gt;=51,"Alto",IF(N43&gt;=25,"Medio",IF(N43&lt;=24,"Bajo"))))</f>
        <v>Medio</v>
      </c>
      <c r="O45" s="60"/>
      <c r="P45" s="60"/>
      <c r="Q45" s="115"/>
      <c r="R45" s="14">
        <f>N39</f>
        <v>2023</v>
      </c>
      <c r="S45" s="18">
        <f>N43</f>
        <v>25</v>
      </c>
      <c r="T45" s="109"/>
      <c r="U45" s="109"/>
      <c r="V45" s="109"/>
      <c r="W45" s="110"/>
    </row>
    <row r="46" spans="2:23" x14ac:dyDescent="0.25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5"/>
      <c r="T46" s="111"/>
      <c r="U46" s="109"/>
      <c r="V46" s="109"/>
      <c r="W46" s="110"/>
    </row>
    <row r="47" spans="2:23" ht="15.75" thickBot="1" x14ac:dyDescent="0.3">
      <c r="B47" s="76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8"/>
      <c r="T47" s="112"/>
      <c r="U47" s="113"/>
      <c r="V47" s="113"/>
      <c r="W47" s="114"/>
    </row>
    <row r="48" spans="2:23" ht="15.75" thickBot="1" x14ac:dyDescent="0.3">
      <c r="B48" s="84" t="s">
        <v>60</v>
      </c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</row>
    <row r="49" spans="2:23" x14ac:dyDescent="0.25">
      <c r="B49" s="104">
        <v>2020</v>
      </c>
      <c r="C49" s="105"/>
      <c r="D49" s="105"/>
      <c r="E49" s="106"/>
      <c r="F49" s="104">
        <v>2021</v>
      </c>
      <c r="G49" s="105"/>
      <c r="H49" s="105"/>
      <c r="I49" s="106"/>
      <c r="J49" s="104">
        <v>2022</v>
      </c>
      <c r="K49" s="105"/>
      <c r="L49" s="105"/>
      <c r="M49" s="106"/>
      <c r="N49" s="104">
        <v>2023</v>
      </c>
      <c r="O49" s="105"/>
      <c r="P49" s="105"/>
      <c r="Q49" s="106"/>
      <c r="R49" s="65" t="s">
        <v>31</v>
      </c>
      <c r="S49" s="66"/>
      <c r="T49" s="67"/>
      <c r="U49" s="67"/>
      <c r="V49" s="67"/>
      <c r="W49" s="68"/>
    </row>
    <row r="50" spans="2:23" x14ac:dyDescent="0.25">
      <c r="B50" s="48" t="s">
        <v>21</v>
      </c>
      <c r="C50" s="49"/>
      <c r="D50" s="49" t="s">
        <v>22</v>
      </c>
      <c r="E50" s="50"/>
      <c r="F50" s="48" t="s">
        <v>21</v>
      </c>
      <c r="G50" s="49"/>
      <c r="H50" s="49" t="s">
        <v>22</v>
      </c>
      <c r="I50" s="50"/>
      <c r="J50" s="48" t="s">
        <v>21</v>
      </c>
      <c r="K50" s="49"/>
      <c r="L50" s="49" t="s">
        <v>22</v>
      </c>
      <c r="M50" s="50"/>
      <c r="N50" s="48" t="s">
        <v>21</v>
      </c>
      <c r="O50" s="49"/>
      <c r="P50" s="49" t="s">
        <v>22</v>
      </c>
      <c r="Q50" s="50"/>
      <c r="R50" s="63" t="s">
        <v>29</v>
      </c>
      <c r="S50" s="64"/>
      <c r="T50" s="69"/>
      <c r="U50" s="69"/>
      <c r="V50" s="69"/>
      <c r="W50" s="70"/>
    </row>
    <row r="51" spans="2:23" x14ac:dyDescent="0.25">
      <c r="B51" s="45">
        <v>28070982.063157901</v>
      </c>
      <c r="C51" s="46"/>
      <c r="D51" s="46">
        <v>0</v>
      </c>
      <c r="E51" s="47"/>
      <c r="F51" s="45">
        <v>28070982.063157901</v>
      </c>
      <c r="G51" s="46"/>
      <c r="H51" s="46">
        <v>0</v>
      </c>
      <c r="I51" s="47"/>
      <c r="J51" s="45">
        <v>28070982.063157901</v>
      </c>
      <c r="K51" s="46"/>
      <c r="L51" s="46">
        <v>0</v>
      </c>
      <c r="M51" s="47"/>
      <c r="N51" s="45">
        <v>28070982.063157901</v>
      </c>
      <c r="O51" s="46"/>
      <c r="P51" s="46">
        <v>0</v>
      </c>
      <c r="Q51" s="47"/>
      <c r="R51" s="16" t="s">
        <v>27</v>
      </c>
      <c r="S51" s="15" t="s">
        <v>28</v>
      </c>
      <c r="T51" s="69"/>
      <c r="U51" s="69"/>
      <c r="V51" s="69"/>
      <c r="W51" s="70"/>
    </row>
    <row r="52" spans="2:23" x14ac:dyDescent="0.25">
      <c r="B52" s="79" t="s">
        <v>23</v>
      </c>
      <c r="C52" s="64"/>
      <c r="D52" s="64"/>
      <c r="E52" s="80"/>
      <c r="F52" s="79" t="s">
        <v>23</v>
      </c>
      <c r="G52" s="64"/>
      <c r="H52" s="64"/>
      <c r="I52" s="80"/>
      <c r="J52" s="79" t="s">
        <v>23</v>
      </c>
      <c r="K52" s="64"/>
      <c r="L52" s="64"/>
      <c r="M52" s="80"/>
      <c r="N52" s="79" t="s">
        <v>23</v>
      </c>
      <c r="O52" s="64"/>
      <c r="P52" s="64"/>
      <c r="Q52" s="80"/>
      <c r="R52" s="17">
        <f>B49</f>
        <v>2020</v>
      </c>
      <c r="S52" s="5">
        <f>B53</f>
        <v>0</v>
      </c>
      <c r="T52" s="69"/>
      <c r="U52" s="69"/>
      <c r="V52" s="69"/>
      <c r="W52" s="70"/>
    </row>
    <row r="53" spans="2:23" x14ac:dyDescent="0.25">
      <c r="B53" s="54">
        <f>(D51/B51)*100</f>
        <v>0</v>
      </c>
      <c r="C53" s="52"/>
      <c r="D53" s="52"/>
      <c r="E53" s="53"/>
      <c r="F53" s="54">
        <f>(H51/F51)*100</f>
        <v>0</v>
      </c>
      <c r="G53" s="52"/>
      <c r="H53" s="52"/>
      <c r="I53" s="53"/>
      <c r="J53" s="54">
        <f>(L51/J51)*100</f>
        <v>0</v>
      </c>
      <c r="K53" s="52"/>
      <c r="L53" s="52"/>
      <c r="M53" s="53"/>
      <c r="N53" s="54">
        <f>(P51/N51)*100</f>
        <v>0</v>
      </c>
      <c r="O53" s="52"/>
      <c r="P53" s="52"/>
      <c r="Q53" s="53"/>
      <c r="R53" s="17">
        <f>F49</f>
        <v>2021</v>
      </c>
      <c r="S53" s="5">
        <f>F53</f>
        <v>0</v>
      </c>
      <c r="T53" s="69"/>
      <c r="U53" s="69"/>
      <c r="V53" s="69"/>
      <c r="W53" s="70"/>
    </row>
    <row r="54" spans="2:23" x14ac:dyDescent="0.25">
      <c r="B54" s="79" t="s">
        <v>26</v>
      </c>
      <c r="C54" s="64"/>
      <c r="D54" s="64"/>
      <c r="E54" s="80"/>
      <c r="F54" s="79" t="s">
        <v>26</v>
      </c>
      <c r="G54" s="64"/>
      <c r="H54" s="64"/>
      <c r="I54" s="80"/>
      <c r="J54" s="79" t="s">
        <v>26</v>
      </c>
      <c r="K54" s="64"/>
      <c r="L54" s="64"/>
      <c r="M54" s="80"/>
      <c r="N54" s="79" t="s">
        <v>26</v>
      </c>
      <c r="O54" s="64"/>
      <c r="P54" s="64"/>
      <c r="Q54" s="80"/>
      <c r="R54" s="17">
        <f>J49</f>
        <v>2022</v>
      </c>
      <c r="S54" s="5">
        <f>J53</f>
        <v>0</v>
      </c>
      <c r="T54" s="69"/>
      <c r="U54" s="69"/>
      <c r="V54" s="69"/>
      <c r="W54" s="70"/>
    </row>
    <row r="55" spans="2:23" ht="15.75" thickBot="1" x14ac:dyDescent="0.3">
      <c r="B55" s="59" t="str">
        <f>IF(B53&gt;=75,"Muy alto",IF(B53&gt;=51,"Alto",IF(B53&gt;=25,"Medio",IF(B53&lt;=24,"Bajo"))))</f>
        <v>Bajo</v>
      </c>
      <c r="C55" s="60"/>
      <c r="D55" s="60"/>
      <c r="E55" s="61"/>
      <c r="F55" s="59" t="str">
        <f>IF(F53&gt;=75,"Muy alto",IF(F53&gt;=51,"Alto",IF(F53&gt;=25,"Medio",IF(F53&lt;=24,"Bajo"))))</f>
        <v>Bajo</v>
      </c>
      <c r="G55" s="60"/>
      <c r="H55" s="60"/>
      <c r="I55" s="61"/>
      <c r="J55" s="59" t="str">
        <f t="shared" ref="J55" si="6">IF(J53&gt;=75,"Muy alto",IF(J53&gt;=51,"Alto",IF(J53&gt;=25,"Medio",IF(J53&lt;=24,"Bajo"))))</f>
        <v>Bajo</v>
      </c>
      <c r="K55" s="60"/>
      <c r="L55" s="60"/>
      <c r="M55" s="61"/>
      <c r="N55" s="59" t="str">
        <f t="shared" ref="N55" si="7">IF(N53&gt;=75,"Muy alto",IF(N53&gt;=51,"Alto",IF(N53&gt;=25,"Medio",IF(N53&lt;=24,"Bajo"))))</f>
        <v>Bajo</v>
      </c>
      <c r="O55" s="60"/>
      <c r="P55" s="60"/>
      <c r="Q55" s="61"/>
      <c r="R55" s="19">
        <f>N49</f>
        <v>2023</v>
      </c>
      <c r="S55" s="20">
        <f>N53</f>
        <v>0</v>
      </c>
      <c r="T55" s="69"/>
      <c r="U55" s="69"/>
      <c r="V55" s="69"/>
      <c r="W55" s="70"/>
    </row>
    <row r="56" spans="2:23" x14ac:dyDescent="0.25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5"/>
      <c r="T56" s="69"/>
      <c r="U56" s="69"/>
      <c r="V56" s="69"/>
      <c r="W56" s="70"/>
    </row>
    <row r="57" spans="2:23" ht="15.75" thickBot="1" x14ac:dyDescent="0.3">
      <c r="B57" s="76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8"/>
      <c r="T57" s="71"/>
      <c r="U57" s="71"/>
      <c r="V57" s="71"/>
      <c r="W57" s="72"/>
    </row>
  </sheetData>
  <mergeCells count="170">
    <mergeCell ref="B56:S57"/>
    <mergeCell ref="B54:E54"/>
    <mergeCell ref="F54:I54"/>
    <mergeCell ref="J54:M54"/>
    <mergeCell ref="N54:Q54"/>
    <mergeCell ref="B55:E55"/>
    <mergeCell ref="F55:I55"/>
    <mergeCell ref="J55:M55"/>
    <mergeCell ref="N55:Q55"/>
    <mergeCell ref="R50:S50"/>
    <mergeCell ref="B51:C51"/>
    <mergeCell ref="D51:E51"/>
    <mergeCell ref="F51:G51"/>
    <mergeCell ref="H51:I51"/>
    <mergeCell ref="J51:K51"/>
    <mergeCell ref="L51:M51"/>
    <mergeCell ref="N51:O51"/>
    <mergeCell ref="P51:Q51"/>
    <mergeCell ref="B46:S47"/>
    <mergeCell ref="B48:W48"/>
    <mergeCell ref="B49:E49"/>
    <mergeCell ref="F49:I49"/>
    <mergeCell ref="J49:M49"/>
    <mergeCell ref="N49:Q49"/>
    <mergeCell ref="R49:S49"/>
    <mergeCell ref="T49:W57"/>
    <mergeCell ref="B50:C50"/>
    <mergeCell ref="D50:E50"/>
    <mergeCell ref="F50:G50"/>
    <mergeCell ref="H50:I50"/>
    <mergeCell ref="J50:K50"/>
    <mergeCell ref="L50:M50"/>
    <mergeCell ref="N50:O50"/>
    <mergeCell ref="P50:Q50"/>
    <mergeCell ref="B52:E52"/>
    <mergeCell ref="F52:I52"/>
    <mergeCell ref="J52:M52"/>
    <mergeCell ref="N52:Q52"/>
    <mergeCell ref="B53:E53"/>
    <mergeCell ref="F53:I53"/>
    <mergeCell ref="J53:M53"/>
    <mergeCell ref="N53:Q53"/>
    <mergeCell ref="L41:M41"/>
    <mergeCell ref="N41:O41"/>
    <mergeCell ref="P41:Q41"/>
    <mergeCell ref="B44:E44"/>
    <mergeCell ref="F44:I44"/>
    <mergeCell ref="J44:M44"/>
    <mergeCell ref="N44:Q44"/>
    <mergeCell ref="B45:E45"/>
    <mergeCell ref="F45:I45"/>
    <mergeCell ref="J45:M45"/>
    <mergeCell ref="N45:Q45"/>
    <mergeCell ref="B42:E42"/>
    <mergeCell ref="F42:I42"/>
    <mergeCell ref="J42:M42"/>
    <mergeCell ref="N42:Q42"/>
    <mergeCell ref="B43:E43"/>
    <mergeCell ref="F43:I43"/>
    <mergeCell ref="J43:M43"/>
    <mergeCell ref="N43:Q43"/>
    <mergeCell ref="B31:G37"/>
    <mergeCell ref="H31:W34"/>
    <mergeCell ref="H35:W37"/>
    <mergeCell ref="B38:W38"/>
    <mergeCell ref="B39:E39"/>
    <mergeCell ref="F39:I39"/>
    <mergeCell ref="J39:M39"/>
    <mergeCell ref="N39:Q39"/>
    <mergeCell ref="R39:S39"/>
    <mergeCell ref="T39:W47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B41:C41"/>
    <mergeCell ref="D41:E41"/>
    <mergeCell ref="F41:G41"/>
    <mergeCell ref="H41:I41"/>
    <mergeCell ref="J41:K41"/>
    <mergeCell ref="B17:S18"/>
    <mergeCell ref="B2:G8"/>
    <mergeCell ref="B13:E13"/>
    <mergeCell ref="F13:I13"/>
    <mergeCell ref="B15:E15"/>
    <mergeCell ref="F15:I15"/>
    <mergeCell ref="H2:W5"/>
    <mergeCell ref="H6:W8"/>
    <mergeCell ref="B9:W9"/>
    <mergeCell ref="B10:E10"/>
    <mergeCell ref="F10:I10"/>
    <mergeCell ref="J10:M10"/>
    <mergeCell ref="N10:Q10"/>
    <mergeCell ref="R10:S10"/>
    <mergeCell ref="T10:W18"/>
    <mergeCell ref="B11:C11"/>
    <mergeCell ref="N11:O11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D11:E11"/>
    <mergeCell ref="F11:G11"/>
    <mergeCell ref="H11:I11"/>
    <mergeCell ref="J11:K11"/>
    <mergeCell ref="L11:M11"/>
    <mergeCell ref="J13:M13"/>
    <mergeCell ref="N13:Q13"/>
    <mergeCell ref="B14:E14"/>
    <mergeCell ref="F14:I14"/>
    <mergeCell ref="J14:M14"/>
    <mergeCell ref="N14:Q14"/>
    <mergeCell ref="J15:M15"/>
    <mergeCell ref="N15:Q15"/>
    <mergeCell ref="B16:E16"/>
    <mergeCell ref="F16:I16"/>
    <mergeCell ref="J16:M16"/>
    <mergeCell ref="N16:Q16"/>
    <mergeCell ref="B19:W19"/>
    <mergeCell ref="B20:E20"/>
    <mergeCell ref="F20:I20"/>
    <mergeCell ref="J20:M20"/>
    <mergeCell ref="N20:Q20"/>
    <mergeCell ref="R20:S20"/>
    <mergeCell ref="T20:W28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L22:M22"/>
    <mergeCell ref="N22:O22"/>
    <mergeCell ref="P22:Q22"/>
    <mergeCell ref="B23:E23"/>
    <mergeCell ref="F23:I23"/>
    <mergeCell ref="J23:M23"/>
    <mergeCell ref="N23:Q23"/>
    <mergeCell ref="B22:C22"/>
    <mergeCell ref="B26:E26"/>
    <mergeCell ref="F26:I26"/>
    <mergeCell ref="J26:M26"/>
    <mergeCell ref="N26:Q26"/>
    <mergeCell ref="B27:S28"/>
    <mergeCell ref="D22:E22"/>
    <mergeCell ref="F22:G22"/>
    <mergeCell ref="H22:I22"/>
    <mergeCell ref="J22:K22"/>
    <mergeCell ref="B24:E24"/>
    <mergeCell ref="F24:I24"/>
    <mergeCell ref="J24:M24"/>
    <mergeCell ref="N24:Q24"/>
    <mergeCell ref="B25:E25"/>
    <mergeCell ref="F25:I25"/>
    <mergeCell ref="J25:M25"/>
    <mergeCell ref="N25:Q25"/>
  </mergeCells>
  <conditionalFormatting sqref="B16:Q16 B17">
    <cfRule type="containsText" dxfId="79" priority="16" operator="containsText" text="Muy alto">
      <formula>NOT(ISERROR(SEARCH("Muy alto",B16)))</formula>
    </cfRule>
    <cfRule type="containsText" dxfId="78" priority="17" operator="containsText" text="Bajo">
      <formula>NOT(ISERROR(SEARCH("Bajo",B16)))</formula>
    </cfRule>
    <cfRule type="containsText" dxfId="77" priority="18" operator="containsText" text="Medio">
      <formula>NOT(ISERROR(SEARCH("Medio",B16)))</formula>
    </cfRule>
    <cfRule type="containsText" dxfId="76" priority="19" operator="containsText" text="Alto">
      <formula>NOT(ISERROR(SEARCH("Alto",B16)))</formula>
    </cfRule>
    <cfRule type="containsText" dxfId="75" priority="20" operator="containsText" text="Muy alto">
      <formula>NOT(ISERROR(SEARCH("Muy alto",B16)))</formula>
    </cfRule>
  </conditionalFormatting>
  <conditionalFormatting sqref="B26:Q26">
    <cfRule type="containsText" dxfId="74" priority="11" operator="containsText" text="Muy alto">
      <formula>NOT(ISERROR(SEARCH("Muy alto",B26)))</formula>
    </cfRule>
    <cfRule type="containsText" dxfId="73" priority="12" operator="containsText" text="Bajo">
      <formula>NOT(ISERROR(SEARCH("Bajo",B26)))</formula>
    </cfRule>
    <cfRule type="containsText" dxfId="72" priority="13" operator="containsText" text="Medio">
      <formula>NOT(ISERROR(SEARCH("Medio",B26)))</formula>
    </cfRule>
    <cfRule type="containsText" dxfId="71" priority="14" operator="containsText" text="Alto">
      <formula>NOT(ISERROR(SEARCH("Alto",B26)))</formula>
    </cfRule>
    <cfRule type="containsText" dxfId="70" priority="15" operator="containsText" text="Muy alto">
      <formula>NOT(ISERROR(SEARCH("Muy alto",B26)))</formula>
    </cfRule>
  </conditionalFormatting>
  <conditionalFormatting sqref="B45:Q45 B46">
    <cfRule type="containsText" dxfId="69" priority="6" operator="containsText" text="Muy alto">
      <formula>NOT(ISERROR(SEARCH("Muy alto",B45)))</formula>
    </cfRule>
    <cfRule type="containsText" dxfId="68" priority="7" operator="containsText" text="Bajo">
      <formula>NOT(ISERROR(SEARCH("Bajo",B45)))</formula>
    </cfRule>
    <cfRule type="containsText" dxfId="67" priority="8" operator="containsText" text="Medio">
      <formula>NOT(ISERROR(SEARCH("Medio",B45)))</formula>
    </cfRule>
    <cfRule type="containsText" dxfId="66" priority="9" operator="containsText" text="Alto">
      <formula>NOT(ISERROR(SEARCH("Alto",B45)))</formula>
    </cfRule>
    <cfRule type="containsText" dxfId="65" priority="10" operator="containsText" text="Muy alto">
      <formula>NOT(ISERROR(SEARCH("Muy alto",B45)))</formula>
    </cfRule>
  </conditionalFormatting>
  <conditionalFormatting sqref="B55:Q55">
    <cfRule type="containsText" dxfId="64" priority="1" operator="containsText" text="Muy alto">
      <formula>NOT(ISERROR(SEARCH("Muy alto",B55)))</formula>
    </cfRule>
    <cfRule type="containsText" dxfId="63" priority="2" operator="containsText" text="Bajo">
      <formula>NOT(ISERROR(SEARCH("Bajo",B55)))</formula>
    </cfRule>
    <cfRule type="containsText" dxfId="62" priority="3" operator="containsText" text="Medio">
      <formula>NOT(ISERROR(SEARCH("Medio",B55)))</formula>
    </cfRule>
    <cfRule type="containsText" dxfId="61" priority="4" operator="containsText" text="Alto">
      <formula>NOT(ISERROR(SEARCH("Alto",B55)))</formula>
    </cfRule>
    <cfRule type="containsText" dxfId="60" priority="5" operator="containsText" text="Muy alto">
      <formula>NOT(ISERROR(SEARCH("Muy alto",B55)))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EEFF4-F2F3-4D61-846C-7E3DC7E222CB}">
  <dimension ref="B1:W57"/>
  <sheetViews>
    <sheetView zoomScale="80" zoomScaleNormal="80" workbookViewId="0"/>
  </sheetViews>
  <sheetFormatPr baseColWidth="10" defaultRowHeight="15" x14ac:dyDescent="0.25"/>
  <cols>
    <col min="1" max="18" width="11.42578125" style="2"/>
    <col min="19" max="19" width="17.7109375" style="2" customWidth="1"/>
    <col min="20" max="16384" width="11.42578125" style="2"/>
  </cols>
  <sheetData>
    <row r="1" spans="2:23" ht="15.75" thickBot="1" x14ac:dyDescent="0.3"/>
    <row r="2" spans="2:23" x14ac:dyDescent="0.25">
      <c r="B2" s="87"/>
      <c r="C2" s="88"/>
      <c r="D2" s="88"/>
      <c r="E2" s="88"/>
      <c r="F2" s="88"/>
      <c r="G2" s="89"/>
      <c r="H2" s="96" t="s">
        <v>14</v>
      </c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2:23" x14ac:dyDescent="0.25">
      <c r="B3" s="90"/>
      <c r="C3" s="91"/>
      <c r="D3" s="91"/>
      <c r="E3" s="91"/>
      <c r="F3" s="91"/>
      <c r="G3" s="92"/>
      <c r="H3" s="99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00"/>
    </row>
    <row r="4" spans="2:23" x14ac:dyDescent="0.25">
      <c r="B4" s="90"/>
      <c r="C4" s="91"/>
      <c r="D4" s="91"/>
      <c r="E4" s="91"/>
      <c r="F4" s="91"/>
      <c r="G4" s="92"/>
      <c r="H4" s="99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100"/>
    </row>
    <row r="5" spans="2:23" ht="15.75" thickBot="1" x14ac:dyDescent="0.3">
      <c r="B5" s="90"/>
      <c r="C5" s="91"/>
      <c r="D5" s="91"/>
      <c r="E5" s="91"/>
      <c r="F5" s="91"/>
      <c r="G5" s="92"/>
      <c r="H5" s="1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</row>
    <row r="6" spans="2:23" x14ac:dyDescent="0.25">
      <c r="B6" s="90"/>
      <c r="C6" s="91"/>
      <c r="D6" s="91"/>
      <c r="E6" s="91"/>
      <c r="F6" s="91"/>
      <c r="G6" s="92"/>
      <c r="H6" s="96" t="s">
        <v>42</v>
      </c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8"/>
    </row>
    <row r="7" spans="2:23" x14ac:dyDescent="0.25">
      <c r="B7" s="90"/>
      <c r="C7" s="91"/>
      <c r="D7" s="91"/>
      <c r="E7" s="91"/>
      <c r="F7" s="91"/>
      <c r="G7" s="92"/>
      <c r="H7" s="99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100"/>
    </row>
    <row r="8" spans="2:23" ht="15.75" thickBot="1" x14ac:dyDescent="0.3">
      <c r="B8" s="93"/>
      <c r="C8" s="94"/>
      <c r="D8" s="94"/>
      <c r="E8" s="94"/>
      <c r="F8" s="94"/>
      <c r="G8" s="95"/>
      <c r="H8" s="101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2:23" ht="15.75" thickBot="1" x14ac:dyDescent="0.3">
      <c r="B9" s="84" t="s">
        <v>20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6"/>
    </row>
    <row r="10" spans="2:23" x14ac:dyDescent="0.25">
      <c r="B10" s="104">
        <v>2016</v>
      </c>
      <c r="C10" s="105"/>
      <c r="D10" s="105"/>
      <c r="E10" s="106"/>
      <c r="F10" s="104">
        <v>2017</v>
      </c>
      <c r="G10" s="105"/>
      <c r="H10" s="105"/>
      <c r="I10" s="106"/>
      <c r="J10" s="104">
        <v>2018</v>
      </c>
      <c r="K10" s="105"/>
      <c r="L10" s="105"/>
      <c r="M10" s="106"/>
      <c r="N10" s="104">
        <v>2019</v>
      </c>
      <c r="O10" s="105"/>
      <c r="P10" s="105"/>
      <c r="Q10" s="106"/>
      <c r="R10" s="81" t="s">
        <v>31</v>
      </c>
      <c r="S10" s="82"/>
      <c r="T10" s="107"/>
      <c r="U10" s="107"/>
      <c r="V10" s="107"/>
      <c r="W10" s="108"/>
    </row>
    <row r="11" spans="2:23" x14ac:dyDescent="0.25">
      <c r="B11" s="117" t="s">
        <v>15</v>
      </c>
      <c r="C11" s="118"/>
      <c r="D11" s="118" t="s">
        <v>16</v>
      </c>
      <c r="E11" s="119"/>
      <c r="F11" s="120" t="s">
        <v>15</v>
      </c>
      <c r="G11" s="49"/>
      <c r="H11" s="49" t="s">
        <v>16</v>
      </c>
      <c r="I11" s="50"/>
      <c r="J11" s="48" t="s">
        <v>15</v>
      </c>
      <c r="K11" s="49"/>
      <c r="L11" s="49" t="s">
        <v>16</v>
      </c>
      <c r="M11" s="50"/>
      <c r="N11" s="48" t="s">
        <v>15</v>
      </c>
      <c r="O11" s="49"/>
      <c r="P11" s="49" t="s">
        <v>16</v>
      </c>
      <c r="Q11" s="116"/>
      <c r="R11" s="79" t="s">
        <v>30</v>
      </c>
      <c r="S11" s="83"/>
      <c r="T11" s="109"/>
      <c r="U11" s="109"/>
      <c r="V11" s="109"/>
      <c r="W11" s="110"/>
    </row>
    <row r="12" spans="2:23" x14ac:dyDescent="0.25">
      <c r="B12" s="54">
        <v>4</v>
      </c>
      <c r="C12" s="52"/>
      <c r="D12" s="52">
        <v>0</v>
      </c>
      <c r="E12" s="53"/>
      <c r="F12" s="51">
        <v>4</v>
      </c>
      <c r="G12" s="52"/>
      <c r="H12" s="52">
        <v>0</v>
      </c>
      <c r="I12" s="53"/>
      <c r="J12" s="54">
        <v>4</v>
      </c>
      <c r="K12" s="52"/>
      <c r="L12" s="52">
        <v>0</v>
      </c>
      <c r="M12" s="53"/>
      <c r="N12" s="54">
        <v>4</v>
      </c>
      <c r="O12" s="52"/>
      <c r="P12" s="52">
        <v>0</v>
      </c>
      <c r="Q12" s="55"/>
      <c r="R12" s="11" t="s">
        <v>27</v>
      </c>
      <c r="S12" s="10" t="s">
        <v>32</v>
      </c>
      <c r="T12" s="109"/>
      <c r="U12" s="109"/>
      <c r="V12" s="109"/>
      <c r="W12" s="110"/>
    </row>
    <row r="13" spans="2:23" x14ac:dyDescent="0.25">
      <c r="B13" s="79" t="s">
        <v>17</v>
      </c>
      <c r="C13" s="64"/>
      <c r="D13" s="64"/>
      <c r="E13" s="80"/>
      <c r="F13" s="63" t="s">
        <v>17</v>
      </c>
      <c r="G13" s="64"/>
      <c r="H13" s="64"/>
      <c r="I13" s="80"/>
      <c r="J13" s="79" t="s">
        <v>17</v>
      </c>
      <c r="K13" s="64"/>
      <c r="L13" s="64"/>
      <c r="M13" s="80"/>
      <c r="N13" s="79" t="s">
        <v>17</v>
      </c>
      <c r="O13" s="64"/>
      <c r="P13" s="64"/>
      <c r="Q13" s="83"/>
      <c r="R13" s="12">
        <f>B10</f>
        <v>2016</v>
      </c>
      <c r="S13" s="13">
        <f>B14</f>
        <v>0</v>
      </c>
      <c r="T13" s="109"/>
      <c r="U13" s="109"/>
      <c r="V13" s="109"/>
      <c r="W13" s="110"/>
    </row>
    <row r="14" spans="2:23" x14ac:dyDescent="0.25">
      <c r="B14" s="54">
        <f>(D12/B12)*100</f>
        <v>0</v>
      </c>
      <c r="C14" s="52"/>
      <c r="D14" s="52"/>
      <c r="E14" s="53"/>
      <c r="F14" s="51">
        <f>(H12/F12)*100</f>
        <v>0</v>
      </c>
      <c r="G14" s="52"/>
      <c r="H14" s="52"/>
      <c r="I14" s="53"/>
      <c r="J14" s="54">
        <f>(L12/J12)*100</f>
        <v>0</v>
      </c>
      <c r="K14" s="52"/>
      <c r="L14" s="52"/>
      <c r="M14" s="53"/>
      <c r="N14" s="54">
        <f>(P12/N12)*100</f>
        <v>0</v>
      </c>
      <c r="O14" s="52"/>
      <c r="P14" s="52"/>
      <c r="Q14" s="55"/>
      <c r="R14" s="12">
        <f>F10</f>
        <v>2017</v>
      </c>
      <c r="S14" s="13">
        <f>F14</f>
        <v>0</v>
      </c>
      <c r="T14" s="109"/>
      <c r="U14" s="109"/>
      <c r="V14" s="109"/>
      <c r="W14" s="110"/>
    </row>
    <row r="15" spans="2:23" x14ac:dyDescent="0.25">
      <c r="B15" s="79" t="s">
        <v>18</v>
      </c>
      <c r="C15" s="64"/>
      <c r="D15" s="64"/>
      <c r="E15" s="80"/>
      <c r="F15" s="63" t="s">
        <v>18</v>
      </c>
      <c r="G15" s="64"/>
      <c r="H15" s="64"/>
      <c r="I15" s="80"/>
      <c r="J15" s="79" t="s">
        <v>18</v>
      </c>
      <c r="K15" s="64"/>
      <c r="L15" s="64"/>
      <c r="M15" s="80"/>
      <c r="N15" s="79" t="s">
        <v>18</v>
      </c>
      <c r="O15" s="64"/>
      <c r="P15" s="64"/>
      <c r="Q15" s="83"/>
      <c r="R15" s="12">
        <f>J10</f>
        <v>2018</v>
      </c>
      <c r="S15" s="13">
        <f>J14</f>
        <v>0</v>
      </c>
      <c r="T15" s="109"/>
      <c r="U15" s="109"/>
      <c r="V15" s="109"/>
      <c r="W15" s="110"/>
    </row>
    <row r="16" spans="2:23" ht="15.75" thickBot="1" x14ac:dyDescent="0.3">
      <c r="B16" s="59" t="str">
        <f>IF(B14&gt;=75,"Muy alto",IF(B14&gt;=51,"Alto",IF(B14&gt;=25,"Medio",IF(B14&lt;=24,"Bajo"))))</f>
        <v>Bajo</v>
      </c>
      <c r="C16" s="60"/>
      <c r="D16" s="60"/>
      <c r="E16" s="61"/>
      <c r="F16" s="62" t="str">
        <f>IF(F14&gt;=75,"Muy alto",IF(F14&gt;=51,"Alto",IF(F14&gt;=25,"Medio",IF(F14&lt;=24,"Bajo"))))</f>
        <v>Bajo</v>
      </c>
      <c r="G16" s="60"/>
      <c r="H16" s="60"/>
      <c r="I16" s="61"/>
      <c r="J16" s="59" t="str">
        <f t="shared" ref="J16" si="0">IF(J14&gt;=75,"Muy alto",IF(J14&gt;=51,"Alto",IF(J14&gt;=25,"Medio",IF(J14&lt;=24,"Bajo"))))</f>
        <v>Bajo</v>
      </c>
      <c r="K16" s="60"/>
      <c r="L16" s="60"/>
      <c r="M16" s="61"/>
      <c r="N16" s="59" t="str">
        <f t="shared" ref="N16" si="1">IF(N14&gt;=75,"Muy alto",IF(N14&gt;=51,"Alto",IF(N14&gt;=25,"Medio",IF(N14&lt;=24,"Bajo"))))</f>
        <v>Bajo</v>
      </c>
      <c r="O16" s="60"/>
      <c r="P16" s="60"/>
      <c r="Q16" s="115"/>
      <c r="R16" s="14">
        <f>N10</f>
        <v>2019</v>
      </c>
      <c r="S16" s="18">
        <f>N14</f>
        <v>0</v>
      </c>
      <c r="T16" s="109"/>
      <c r="U16" s="109"/>
      <c r="V16" s="109"/>
      <c r="W16" s="110"/>
    </row>
    <row r="17" spans="2:23" x14ac:dyDescent="0.25">
      <c r="B17" s="73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5"/>
      <c r="T17" s="111"/>
      <c r="U17" s="109"/>
      <c r="V17" s="109"/>
      <c r="W17" s="110"/>
    </row>
    <row r="18" spans="2:23" ht="15.75" thickBot="1" x14ac:dyDescent="0.3"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12"/>
      <c r="U18" s="113"/>
      <c r="V18" s="113"/>
      <c r="W18" s="114"/>
    </row>
    <row r="19" spans="2:23" ht="15.75" thickBot="1" x14ac:dyDescent="0.3">
      <c r="B19" s="84" t="s">
        <v>19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6"/>
    </row>
    <row r="20" spans="2:23" x14ac:dyDescent="0.25">
      <c r="B20" s="104">
        <v>2016</v>
      </c>
      <c r="C20" s="105"/>
      <c r="D20" s="105"/>
      <c r="E20" s="106"/>
      <c r="F20" s="104">
        <v>2017</v>
      </c>
      <c r="G20" s="105"/>
      <c r="H20" s="105"/>
      <c r="I20" s="106"/>
      <c r="J20" s="104">
        <v>2018</v>
      </c>
      <c r="K20" s="105"/>
      <c r="L20" s="105"/>
      <c r="M20" s="106"/>
      <c r="N20" s="104">
        <v>2019</v>
      </c>
      <c r="O20" s="105"/>
      <c r="P20" s="105"/>
      <c r="Q20" s="106"/>
      <c r="R20" s="65" t="s">
        <v>31</v>
      </c>
      <c r="S20" s="66"/>
      <c r="T20" s="67"/>
      <c r="U20" s="67"/>
      <c r="V20" s="67"/>
      <c r="W20" s="68"/>
    </row>
    <row r="21" spans="2:23" x14ac:dyDescent="0.25">
      <c r="B21" s="48" t="s">
        <v>21</v>
      </c>
      <c r="C21" s="49"/>
      <c r="D21" s="49" t="s">
        <v>22</v>
      </c>
      <c r="E21" s="50"/>
      <c r="F21" s="48" t="s">
        <v>21</v>
      </c>
      <c r="G21" s="49"/>
      <c r="H21" s="49" t="s">
        <v>22</v>
      </c>
      <c r="I21" s="50"/>
      <c r="J21" s="48" t="s">
        <v>21</v>
      </c>
      <c r="K21" s="49"/>
      <c r="L21" s="49" t="s">
        <v>22</v>
      </c>
      <c r="M21" s="50"/>
      <c r="N21" s="48" t="s">
        <v>21</v>
      </c>
      <c r="O21" s="49"/>
      <c r="P21" s="49" t="s">
        <v>22</v>
      </c>
      <c r="Q21" s="50"/>
      <c r="R21" s="63" t="s">
        <v>29</v>
      </c>
      <c r="S21" s="64"/>
      <c r="T21" s="69"/>
      <c r="U21" s="69"/>
      <c r="V21" s="69"/>
      <c r="W21" s="70"/>
    </row>
    <row r="22" spans="2:23" x14ac:dyDescent="0.25">
      <c r="B22" s="45">
        <v>26734268.6315789</v>
      </c>
      <c r="C22" s="46"/>
      <c r="D22" s="46">
        <v>0</v>
      </c>
      <c r="E22" s="47"/>
      <c r="F22" s="45">
        <v>26734268.6315789</v>
      </c>
      <c r="G22" s="46"/>
      <c r="H22" s="46">
        <v>0</v>
      </c>
      <c r="I22" s="47"/>
      <c r="J22" s="45">
        <v>26734268.6315789</v>
      </c>
      <c r="K22" s="46"/>
      <c r="L22" s="46">
        <v>0</v>
      </c>
      <c r="M22" s="47"/>
      <c r="N22" s="45">
        <v>26734268.6315789</v>
      </c>
      <c r="O22" s="46"/>
      <c r="P22" s="46">
        <v>0</v>
      </c>
      <c r="Q22" s="47"/>
      <c r="R22" s="16" t="s">
        <v>27</v>
      </c>
      <c r="S22" s="15" t="s">
        <v>28</v>
      </c>
      <c r="T22" s="69"/>
      <c r="U22" s="69"/>
      <c r="V22" s="69"/>
      <c r="W22" s="70"/>
    </row>
    <row r="23" spans="2:23" x14ac:dyDescent="0.25">
      <c r="B23" s="79" t="s">
        <v>23</v>
      </c>
      <c r="C23" s="64"/>
      <c r="D23" s="64"/>
      <c r="E23" s="80"/>
      <c r="F23" s="79" t="s">
        <v>23</v>
      </c>
      <c r="G23" s="64"/>
      <c r="H23" s="64"/>
      <c r="I23" s="80"/>
      <c r="J23" s="79" t="s">
        <v>23</v>
      </c>
      <c r="K23" s="64"/>
      <c r="L23" s="64"/>
      <c r="M23" s="80"/>
      <c r="N23" s="79" t="s">
        <v>23</v>
      </c>
      <c r="O23" s="64"/>
      <c r="P23" s="64"/>
      <c r="Q23" s="80"/>
      <c r="R23" s="17">
        <f>B20</f>
        <v>2016</v>
      </c>
      <c r="S23" s="5">
        <f>B24</f>
        <v>0</v>
      </c>
      <c r="T23" s="69"/>
      <c r="U23" s="69"/>
      <c r="V23" s="69"/>
      <c r="W23" s="70"/>
    </row>
    <row r="24" spans="2:23" x14ac:dyDescent="0.25">
      <c r="B24" s="54">
        <f>(D22/B22)*100</f>
        <v>0</v>
      </c>
      <c r="C24" s="52"/>
      <c r="D24" s="52"/>
      <c r="E24" s="53"/>
      <c r="F24" s="54">
        <f>(H22/F22)*100</f>
        <v>0</v>
      </c>
      <c r="G24" s="52"/>
      <c r="H24" s="52"/>
      <c r="I24" s="53"/>
      <c r="J24" s="54">
        <f>(L22/J22)*100</f>
        <v>0</v>
      </c>
      <c r="K24" s="52"/>
      <c r="L24" s="52"/>
      <c r="M24" s="53"/>
      <c r="N24" s="54">
        <f>(P22/N22)*100</f>
        <v>0</v>
      </c>
      <c r="O24" s="52"/>
      <c r="P24" s="52"/>
      <c r="Q24" s="53"/>
      <c r="R24" s="17">
        <f>F20</f>
        <v>2017</v>
      </c>
      <c r="S24" s="5">
        <f>F24</f>
        <v>0</v>
      </c>
      <c r="T24" s="69"/>
      <c r="U24" s="69"/>
      <c r="V24" s="69"/>
      <c r="W24" s="70"/>
    </row>
    <row r="25" spans="2:23" x14ac:dyDescent="0.25">
      <c r="B25" s="79" t="s">
        <v>26</v>
      </c>
      <c r="C25" s="64"/>
      <c r="D25" s="64"/>
      <c r="E25" s="80"/>
      <c r="F25" s="79" t="s">
        <v>26</v>
      </c>
      <c r="G25" s="64"/>
      <c r="H25" s="64"/>
      <c r="I25" s="80"/>
      <c r="J25" s="79" t="s">
        <v>26</v>
      </c>
      <c r="K25" s="64"/>
      <c r="L25" s="64"/>
      <c r="M25" s="80"/>
      <c r="N25" s="79" t="s">
        <v>26</v>
      </c>
      <c r="O25" s="64"/>
      <c r="P25" s="64"/>
      <c r="Q25" s="80"/>
      <c r="R25" s="17">
        <f>J20</f>
        <v>2018</v>
      </c>
      <c r="S25" s="5">
        <f>J24</f>
        <v>0</v>
      </c>
      <c r="T25" s="69"/>
      <c r="U25" s="69"/>
      <c r="V25" s="69"/>
      <c r="W25" s="70"/>
    </row>
    <row r="26" spans="2:23" ht="15.75" thickBot="1" x14ac:dyDescent="0.3">
      <c r="B26" s="59" t="str">
        <f>IF(B24&gt;=75,"Muy alto",IF(B24&gt;=51,"Alto",IF(B24&gt;=25,"Medio",IF(B24&lt;=24,"Bajo"))))</f>
        <v>Bajo</v>
      </c>
      <c r="C26" s="60"/>
      <c r="D26" s="60"/>
      <c r="E26" s="61"/>
      <c r="F26" s="59" t="str">
        <f>IF(F24&gt;=75,"Muy alto",IF(F24&gt;=51,"Alto",IF(F24&gt;=25,"Medio",IF(F24&lt;=24,"Bajo"))))</f>
        <v>Bajo</v>
      </c>
      <c r="G26" s="60"/>
      <c r="H26" s="60"/>
      <c r="I26" s="61"/>
      <c r="J26" s="59" t="str">
        <f t="shared" ref="J26" si="2">IF(J24&gt;=75,"Muy alto",IF(J24&gt;=51,"Alto",IF(J24&gt;=25,"Medio",IF(J24&lt;=24,"Bajo"))))</f>
        <v>Bajo</v>
      </c>
      <c r="K26" s="60"/>
      <c r="L26" s="60"/>
      <c r="M26" s="61"/>
      <c r="N26" s="59" t="str">
        <f t="shared" ref="N26" si="3">IF(N24&gt;=75,"Muy alto",IF(N24&gt;=51,"Alto",IF(N24&gt;=25,"Medio",IF(N24&lt;=24,"Bajo"))))</f>
        <v>Bajo</v>
      </c>
      <c r="O26" s="60"/>
      <c r="P26" s="60"/>
      <c r="Q26" s="61"/>
      <c r="R26" s="19">
        <f>N20</f>
        <v>2019</v>
      </c>
      <c r="S26" s="20">
        <f>N24</f>
        <v>0</v>
      </c>
      <c r="T26" s="69"/>
      <c r="U26" s="69"/>
      <c r="V26" s="69"/>
      <c r="W26" s="70"/>
    </row>
    <row r="27" spans="2:23" x14ac:dyDescent="0.25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69"/>
      <c r="U27" s="69"/>
      <c r="V27" s="69"/>
      <c r="W27" s="70"/>
    </row>
    <row r="28" spans="2:23" ht="15.75" thickBot="1" x14ac:dyDescent="0.3"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1"/>
      <c r="U28" s="71"/>
      <c r="V28" s="71"/>
      <c r="W28" s="72"/>
    </row>
    <row r="29" spans="2:23" x14ac:dyDescent="0.25"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2:23" ht="15.75" thickBot="1" x14ac:dyDescent="0.3"/>
    <row r="31" spans="2:23" x14ac:dyDescent="0.25">
      <c r="B31" s="87"/>
      <c r="C31" s="88"/>
      <c r="D31" s="88"/>
      <c r="E31" s="88"/>
      <c r="F31" s="88"/>
      <c r="G31" s="89"/>
      <c r="H31" s="96" t="s">
        <v>61</v>
      </c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8"/>
    </row>
    <row r="32" spans="2:23" x14ac:dyDescent="0.25">
      <c r="B32" s="90"/>
      <c r="C32" s="91"/>
      <c r="D32" s="91"/>
      <c r="E32" s="91"/>
      <c r="F32" s="91"/>
      <c r="G32" s="92"/>
      <c r="H32" s="99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100"/>
    </row>
    <row r="33" spans="2:23" x14ac:dyDescent="0.25">
      <c r="B33" s="90"/>
      <c r="C33" s="91"/>
      <c r="D33" s="91"/>
      <c r="E33" s="91"/>
      <c r="F33" s="91"/>
      <c r="G33" s="92"/>
      <c r="H33" s="9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100"/>
    </row>
    <row r="34" spans="2:23" ht="15.75" thickBot="1" x14ac:dyDescent="0.3">
      <c r="B34" s="90"/>
      <c r="C34" s="91"/>
      <c r="D34" s="91"/>
      <c r="E34" s="91"/>
      <c r="F34" s="91"/>
      <c r="G34" s="92"/>
      <c r="H34" s="101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</row>
    <row r="35" spans="2:23" ht="15" customHeight="1" x14ac:dyDescent="0.25">
      <c r="B35" s="90"/>
      <c r="C35" s="91"/>
      <c r="D35" s="91"/>
      <c r="E35" s="91"/>
      <c r="F35" s="91"/>
      <c r="G35" s="92"/>
      <c r="H35" s="96" t="s">
        <v>42</v>
      </c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8"/>
    </row>
    <row r="36" spans="2:23" x14ac:dyDescent="0.25">
      <c r="B36" s="90"/>
      <c r="C36" s="91"/>
      <c r="D36" s="91"/>
      <c r="E36" s="91"/>
      <c r="F36" s="91"/>
      <c r="G36" s="92"/>
      <c r="H36" s="9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100"/>
    </row>
    <row r="37" spans="2:23" ht="15.75" thickBot="1" x14ac:dyDescent="0.3">
      <c r="B37" s="93"/>
      <c r="C37" s="94"/>
      <c r="D37" s="94"/>
      <c r="E37" s="94"/>
      <c r="F37" s="94"/>
      <c r="G37" s="95"/>
      <c r="H37" s="101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</row>
    <row r="38" spans="2:23" ht="15.75" thickBot="1" x14ac:dyDescent="0.3">
      <c r="B38" s="84" t="s">
        <v>59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2:23" x14ac:dyDescent="0.25">
      <c r="B39" s="104">
        <v>2020</v>
      </c>
      <c r="C39" s="105"/>
      <c r="D39" s="105"/>
      <c r="E39" s="106"/>
      <c r="F39" s="104">
        <v>2021</v>
      </c>
      <c r="G39" s="105"/>
      <c r="H39" s="105"/>
      <c r="I39" s="106"/>
      <c r="J39" s="104">
        <v>2022</v>
      </c>
      <c r="K39" s="105"/>
      <c r="L39" s="105"/>
      <c r="M39" s="106"/>
      <c r="N39" s="104">
        <v>2023</v>
      </c>
      <c r="O39" s="105"/>
      <c r="P39" s="105"/>
      <c r="Q39" s="106"/>
      <c r="R39" s="81" t="s">
        <v>31</v>
      </c>
      <c r="S39" s="82"/>
      <c r="T39" s="107"/>
      <c r="U39" s="107"/>
      <c r="V39" s="107"/>
      <c r="W39" s="108"/>
    </row>
    <row r="40" spans="2:23" x14ac:dyDescent="0.25">
      <c r="B40" s="117" t="s">
        <v>15</v>
      </c>
      <c r="C40" s="118"/>
      <c r="D40" s="118" t="s">
        <v>16</v>
      </c>
      <c r="E40" s="119"/>
      <c r="F40" s="120" t="s">
        <v>15</v>
      </c>
      <c r="G40" s="49"/>
      <c r="H40" s="49" t="s">
        <v>16</v>
      </c>
      <c r="I40" s="50"/>
      <c r="J40" s="48" t="s">
        <v>15</v>
      </c>
      <c r="K40" s="49"/>
      <c r="L40" s="49" t="s">
        <v>16</v>
      </c>
      <c r="M40" s="50"/>
      <c r="N40" s="48" t="s">
        <v>15</v>
      </c>
      <c r="O40" s="49"/>
      <c r="P40" s="49" t="s">
        <v>16</v>
      </c>
      <c r="Q40" s="116"/>
      <c r="R40" s="79" t="s">
        <v>30</v>
      </c>
      <c r="S40" s="83"/>
      <c r="T40" s="109"/>
      <c r="U40" s="109"/>
      <c r="V40" s="109"/>
      <c r="W40" s="110"/>
    </row>
    <row r="41" spans="2:23" x14ac:dyDescent="0.25">
      <c r="B41" s="54">
        <v>4</v>
      </c>
      <c r="C41" s="52"/>
      <c r="D41" s="52">
        <v>0</v>
      </c>
      <c r="E41" s="53"/>
      <c r="F41" s="51">
        <v>4</v>
      </c>
      <c r="G41" s="52"/>
      <c r="H41" s="52">
        <v>0</v>
      </c>
      <c r="I41" s="53"/>
      <c r="J41" s="54">
        <v>4</v>
      </c>
      <c r="K41" s="52"/>
      <c r="L41" s="52">
        <v>0</v>
      </c>
      <c r="M41" s="53"/>
      <c r="N41" s="54">
        <v>4</v>
      </c>
      <c r="O41" s="52"/>
      <c r="P41" s="52">
        <v>0</v>
      </c>
      <c r="Q41" s="55"/>
      <c r="R41" s="11" t="s">
        <v>27</v>
      </c>
      <c r="S41" s="10" t="s">
        <v>32</v>
      </c>
      <c r="T41" s="109"/>
      <c r="U41" s="109"/>
      <c r="V41" s="109"/>
      <c r="W41" s="110"/>
    </row>
    <row r="42" spans="2:23" x14ac:dyDescent="0.25">
      <c r="B42" s="79" t="s">
        <v>17</v>
      </c>
      <c r="C42" s="64"/>
      <c r="D42" s="64"/>
      <c r="E42" s="80"/>
      <c r="F42" s="63" t="s">
        <v>17</v>
      </c>
      <c r="G42" s="64"/>
      <c r="H42" s="64"/>
      <c r="I42" s="80"/>
      <c r="J42" s="79" t="s">
        <v>17</v>
      </c>
      <c r="K42" s="64"/>
      <c r="L42" s="64"/>
      <c r="M42" s="80"/>
      <c r="N42" s="79" t="s">
        <v>17</v>
      </c>
      <c r="O42" s="64"/>
      <c r="P42" s="64"/>
      <c r="Q42" s="83"/>
      <c r="R42" s="12">
        <f>B39</f>
        <v>2020</v>
      </c>
      <c r="S42" s="13">
        <f>B43</f>
        <v>0</v>
      </c>
      <c r="T42" s="109"/>
      <c r="U42" s="109"/>
      <c r="V42" s="109"/>
      <c r="W42" s="110"/>
    </row>
    <row r="43" spans="2:23" x14ac:dyDescent="0.25">
      <c r="B43" s="54">
        <f>(D41/B41)*100</f>
        <v>0</v>
      </c>
      <c r="C43" s="52"/>
      <c r="D43" s="52"/>
      <c r="E43" s="53"/>
      <c r="F43" s="51">
        <f>(H41/F41)*100</f>
        <v>0</v>
      </c>
      <c r="G43" s="52"/>
      <c r="H43" s="52"/>
      <c r="I43" s="53"/>
      <c r="J43" s="54">
        <f>(L41/J41)*100</f>
        <v>0</v>
      </c>
      <c r="K43" s="52"/>
      <c r="L43" s="52"/>
      <c r="M43" s="53"/>
      <c r="N43" s="54">
        <f>(P41/N41)*100</f>
        <v>0</v>
      </c>
      <c r="O43" s="52"/>
      <c r="P43" s="52"/>
      <c r="Q43" s="55"/>
      <c r="R43" s="12">
        <f>F39</f>
        <v>2021</v>
      </c>
      <c r="S43" s="13">
        <f>F43</f>
        <v>0</v>
      </c>
      <c r="T43" s="109"/>
      <c r="U43" s="109"/>
      <c r="V43" s="109"/>
      <c r="W43" s="110"/>
    </row>
    <row r="44" spans="2:23" x14ac:dyDescent="0.25">
      <c r="B44" s="79" t="s">
        <v>18</v>
      </c>
      <c r="C44" s="64"/>
      <c r="D44" s="64"/>
      <c r="E44" s="80"/>
      <c r="F44" s="63" t="s">
        <v>18</v>
      </c>
      <c r="G44" s="64"/>
      <c r="H44" s="64"/>
      <c r="I44" s="80"/>
      <c r="J44" s="79" t="s">
        <v>18</v>
      </c>
      <c r="K44" s="64"/>
      <c r="L44" s="64"/>
      <c r="M44" s="80"/>
      <c r="N44" s="79" t="s">
        <v>18</v>
      </c>
      <c r="O44" s="64"/>
      <c r="P44" s="64"/>
      <c r="Q44" s="83"/>
      <c r="R44" s="12">
        <f>J39</f>
        <v>2022</v>
      </c>
      <c r="S44" s="13">
        <f>J43</f>
        <v>0</v>
      </c>
      <c r="T44" s="109"/>
      <c r="U44" s="109"/>
      <c r="V44" s="109"/>
      <c r="W44" s="110"/>
    </row>
    <row r="45" spans="2:23" ht="15.75" thickBot="1" x14ac:dyDescent="0.3">
      <c r="B45" s="59" t="str">
        <f>IF(B43&gt;=75,"Muy alto",IF(B43&gt;=51,"Alto",IF(B43&gt;=25,"Medio",IF(B43&lt;=24,"Bajo"))))</f>
        <v>Bajo</v>
      </c>
      <c r="C45" s="60"/>
      <c r="D45" s="60"/>
      <c r="E45" s="61"/>
      <c r="F45" s="62" t="str">
        <f>IF(F43&gt;=75,"Muy alto",IF(F43&gt;=51,"Alto",IF(F43&gt;=25,"Medio",IF(F43&lt;=24,"Bajo"))))</f>
        <v>Bajo</v>
      </c>
      <c r="G45" s="60"/>
      <c r="H45" s="60"/>
      <c r="I45" s="61"/>
      <c r="J45" s="59" t="str">
        <f t="shared" ref="J45" si="4">IF(J43&gt;=75,"Muy alto",IF(J43&gt;=51,"Alto",IF(J43&gt;=25,"Medio",IF(J43&lt;=24,"Bajo"))))</f>
        <v>Bajo</v>
      </c>
      <c r="K45" s="60"/>
      <c r="L45" s="60"/>
      <c r="M45" s="61"/>
      <c r="N45" s="59" t="str">
        <f t="shared" ref="N45" si="5">IF(N43&gt;=75,"Muy alto",IF(N43&gt;=51,"Alto",IF(N43&gt;=25,"Medio",IF(N43&lt;=24,"Bajo"))))</f>
        <v>Bajo</v>
      </c>
      <c r="O45" s="60"/>
      <c r="P45" s="60"/>
      <c r="Q45" s="115"/>
      <c r="R45" s="14">
        <f>N39</f>
        <v>2023</v>
      </c>
      <c r="S45" s="18">
        <f>N43</f>
        <v>0</v>
      </c>
      <c r="T45" s="109"/>
      <c r="U45" s="109"/>
      <c r="V45" s="109"/>
      <c r="W45" s="110"/>
    </row>
    <row r="46" spans="2:23" x14ac:dyDescent="0.25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5"/>
      <c r="T46" s="111"/>
      <c r="U46" s="109"/>
      <c r="V46" s="109"/>
      <c r="W46" s="110"/>
    </row>
    <row r="47" spans="2:23" ht="15.75" thickBot="1" x14ac:dyDescent="0.3">
      <c r="B47" s="76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8"/>
      <c r="T47" s="112"/>
      <c r="U47" s="113"/>
      <c r="V47" s="113"/>
      <c r="W47" s="114"/>
    </row>
    <row r="48" spans="2:23" ht="15.75" thickBot="1" x14ac:dyDescent="0.3">
      <c r="B48" s="84" t="s">
        <v>60</v>
      </c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</row>
    <row r="49" spans="2:23" x14ac:dyDescent="0.25">
      <c r="B49" s="104">
        <v>2020</v>
      </c>
      <c r="C49" s="105"/>
      <c r="D49" s="105"/>
      <c r="E49" s="106"/>
      <c r="F49" s="104">
        <v>2021</v>
      </c>
      <c r="G49" s="105"/>
      <c r="H49" s="105"/>
      <c r="I49" s="106"/>
      <c r="J49" s="104">
        <v>2022</v>
      </c>
      <c r="K49" s="105"/>
      <c r="L49" s="105"/>
      <c r="M49" s="106"/>
      <c r="N49" s="104">
        <v>2023</v>
      </c>
      <c r="O49" s="105"/>
      <c r="P49" s="105"/>
      <c r="Q49" s="106"/>
      <c r="R49" s="65" t="s">
        <v>31</v>
      </c>
      <c r="S49" s="66"/>
      <c r="T49" s="67"/>
      <c r="U49" s="67"/>
      <c r="V49" s="67"/>
      <c r="W49" s="68"/>
    </row>
    <row r="50" spans="2:23" x14ac:dyDescent="0.25">
      <c r="B50" s="48" t="s">
        <v>21</v>
      </c>
      <c r="C50" s="49"/>
      <c r="D50" s="49" t="s">
        <v>22</v>
      </c>
      <c r="E50" s="50"/>
      <c r="F50" s="48" t="s">
        <v>21</v>
      </c>
      <c r="G50" s="49"/>
      <c r="H50" s="49" t="s">
        <v>22</v>
      </c>
      <c r="I50" s="50"/>
      <c r="J50" s="48" t="s">
        <v>21</v>
      </c>
      <c r="K50" s="49"/>
      <c r="L50" s="49" t="s">
        <v>22</v>
      </c>
      <c r="M50" s="50"/>
      <c r="N50" s="48" t="s">
        <v>21</v>
      </c>
      <c r="O50" s="49"/>
      <c r="P50" s="49" t="s">
        <v>22</v>
      </c>
      <c r="Q50" s="50"/>
      <c r="R50" s="63" t="s">
        <v>29</v>
      </c>
      <c r="S50" s="64"/>
      <c r="T50" s="69"/>
      <c r="U50" s="69"/>
      <c r="V50" s="69"/>
      <c r="W50" s="70"/>
    </row>
    <row r="51" spans="2:23" x14ac:dyDescent="0.25">
      <c r="B51" s="45">
        <v>28070982.063157901</v>
      </c>
      <c r="C51" s="46"/>
      <c r="D51" s="46">
        <v>0</v>
      </c>
      <c r="E51" s="47"/>
      <c r="F51" s="45">
        <v>28070982.063157901</v>
      </c>
      <c r="G51" s="46"/>
      <c r="H51" s="46">
        <v>0</v>
      </c>
      <c r="I51" s="47"/>
      <c r="J51" s="45">
        <v>28070982.063157901</v>
      </c>
      <c r="K51" s="46"/>
      <c r="L51" s="46">
        <v>0</v>
      </c>
      <c r="M51" s="47"/>
      <c r="N51" s="45">
        <v>28070982.063157901</v>
      </c>
      <c r="O51" s="46"/>
      <c r="P51" s="46">
        <v>0</v>
      </c>
      <c r="Q51" s="47"/>
      <c r="R51" s="16" t="s">
        <v>27</v>
      </c>
      <c r="S51" s="15" t="s">
        <v>28</v>
      </c>
      <c r="T51" s="69"/>
      <c r="U51" s="69"/>
      <c r="V51" s="69"/>
      <c r="W51" s="70"/>
    </row>
    <row r="52" spans="2:23" x14ac:dyDescent="0.25">
      <c r="B52" s="79" t="s">
        <v>23</v>
      </c>
      <c r="C52" s="64"/>
      <c r="D52" s="64"/>
      <c r="E52" s="80"/>
      <c r="F52" s="79" t="s">
        <v>23</v>
      </c>
      <c r="G52" s="64"/>
      <c r="H52" s="64"/>
      <c r="I52" s="80"/>
      <c r="J52" s="79" t="s">
        <v>23</v>
      </c>
      <c r="K52" s="64"/>
      <c r="L52" s="64"/>
      <c r="M52" s="80"/>
      <c r="N52" s="79" t="s">
        <v>23</v>
      </c>
      <c r="O52" s="64"/>
      <c r="P52" s="64"/>
      <c r="Q52" s="80"/>
      <c r="R52" s="17">
        <f>B49</f>
        <v>2020</v>
      </c>
      <c r="S52" s="5">
        <f>B53</f>
        <v>0</v>
      </c>
      <c r="T52" s="69"/>
      <c r="U52" s="69"/>
      <c r="V52" s="69"/>
      <c r="W52" s="70"/>
    </row>
    <row r="53" spans="2:23" x14ac:dyDescent="0.25">
      <c r="B53" s="54">
        <f>(D51/B51)*100</f>
        <v>0</v>
      </c>
      <c r="C53" s="52"/>
      <c r="D53" s="52"/>
      <c r="E53" s="53"/>
      <c r="F53" s="54">
        <f>(H51/F51)*100</f>
        <v>0</v>
      </c>
      <c r="G53" s="52"/>
      <c r="H53" s="52"/>
      <c r="I53" s="53"/>
      <c r="J53" s="54">
        <f>(L51/J51)*100</f>
        <v>0</v>
      </c>
      <c r="K53" s="52"/>
      <c r="L53" s="52"/>
      <c r="M53" s="53"/>
      <c r="N53" s="54">
        <f>(P51/N51)*100</f>
        <v>0</v>
      </c>
      <c r="O53" s="52"/>
      <c r="P53" s="52"/>
      <c r="Q53" s="53"/>
      <c r="R53" s="17">
        <f>F49</f>
        <v>2021</v>
      </c>
      <c r="S53" s="5">
        <f>F53</f>
        <v>0</v>
      </c>
      <c r="T53" s="69"/>
      <c r="U53" s="69"/>
      <c r="V53" s="69"/>
      <c r="W53" s="70"/>
    </row>
    <row r="54" spans="2:23" x14ac:dyDescent="0.25">
      <c r="B54" s="79" t="s">
        <v>26</v>
      </c>
      <c r="C54" s="64"/>
      <c r="D54" s="64"/>
      <c r="E54" s="80"/>
      <c r="F54" s="79" t="s">
        <v>26</v>
      </c>
      <c r="G54" s="64"/>
      <c r="H54" s="64"/>
      <c r="I54" s="80"/>
      <c r="J54" s="79" t="s">
        <v>26</v>
      </c>
      <c r="K54" s="64"/>
      <c r="L54" s="64"/>
      <c r="M54" s="80"/>
      <c r="N54" s="79" t="s">
        <v>26</v>
      </c>
      <c r="O54" s="64"/>
      <c r="P54" s="64"/>
      <c r="Q54" s="80"/>
      <c r="R54" s="17">
        <f>J49</f>
        <v>2022</v>
      </c>
      <c r="S54" s="5">
        <f>J53</f>
        <v>0</v>
      </c>
      <c r="T54" s="69"/>
      <c r="U54" s="69"/>
      <c r="V54" s="69"/>
      <c r="W54" s="70"/>
    </row>
    <row r="55" spans="2:23" ht="15.75" thickBot="1" x14ac:dyDescent="0.3">
      <c r="B55" s="59" t="str">
        <f>IF(B53&gt;=75,"Muy alto",IF(B53&gt;=51,"Alto",IF(B53&gt;=25,"Medio",IF(B53&lt;=24,"Bajo"))))</f>
        <v>Bajo</v>
      </c>
      <c r="C55" s="60"/>
      <c r="D55" s="60"/>
      <c r="E55" s="61"/>
      <c r="F55" s="59" t="str">
        <f>IF(F53&gt;=75,"Muy alto",IF(F53&gt;=51,"Alto",IF(F53&gt;=25,"Medio",IF(F53&lt;=24,"Bajo"))))</f>
        <v>Bajo</v>
      </c>
      <c r="G55" s="60"/>
      <c r="H55" s="60"/>
      <c r="I55" s="61"/>
      <c r="J55" s="59" t="str">
        <f t="shared" ref="J55" si="6">IF(J53&gt;=75,"Muy alto",IF(J53&gt;=51,"Alto",IF(J53&gt;=25,"Medio",IF(J53&lt;=24,"Bajo"))))</f>
        <v>Bajo</v>
      </c>
      <c r="K55" s="60"/>
      <c r="L55" s="60"/>
      <c r="M55" s="61"/>
      <c r="N55" s="59" t="str">
        <f t="shared" ref="N55" si="7">IF(N53&gt;=75,"Muy alto",IF(N53&gt;=51,"Alto",IF(N53&gt;=25,"Medio",IF(N53&lt;=24,"Bajo"))))</f>
        <v>Bajo</v>
      </c>
      <c r="O55" s="60"/>
      <c r="P55" s="60"/>
      <c r="Q55" s="61"/>
      <c r="R55" s="19">
        <f>N49</f>
        <v>2023</v>
      </c>
      <c r="S55" s="20">
        <f>N53</f>
        <v>0</v>
      </c>
      <c r="T55" s="69"/>
      <c r="U55" s="69"/>
      <c r="V55" s="69"/>
      <c r="W55" s="70"/>
    </row>
    <row r="56" spans="2:23" x14ac:dyDescent="0.25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5"/>
      <c r="T56" s="69"/>
      <c r="U56" s="69"/>
      <c r="V56" s="69"/>
      <c r="W56" s="70"/>
    </row>
    <row r="57" spans="2:23" ht="15.75" thickBot="1" x14ac:dyDescent="0.3">
      <c r="B57" s="76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8"/>
      <c r="T57" s="71"/>
      <c r="U57" s="71"/>
      <c r="V57" s="71"/>
      <c r="W57" s="72"/>
    </row>
  </sheetData>
  <mergeCells count="170">
    <mergeCell ref="D51:E51"/>
    <mergeCell ref="F51:G51"/>
    <mergeCell ref="H51:I51"/>
    <mergeCell ref="J51:K51"/>
    <mergeCell ref="B55:E55"/>
    <mergeCell ref="F55:I55"/>
    <mergeCell ref="J55:M55"/>
    <mergeCell ref="N55:Q55"/>
    <mergeCell ref="B56:S57"/>
    <mergeCell ref="B53:E53"/>
    <mergeCell ref="F53:I53"/>
    <mergeCell ref="J53:M53"/>
    <mergeCell ref="N53:Q53"/>
    <mergeCell ref="B54:E54"/>
    <mergeCell ref="F54:I54"/>
    <mergeCell ref="J54:M54"/>
    <mergeCell ref="N54:Q54"/>
    <mergeCell ref="B48:W48"/>
    <mergeCell ref="B49:E49"/>
    <mergeCell ref="F49:I49"/>
    <mergeCell ref="J49:M49"/>
    <mergeCell ref="N49:Q49"/>
    <mergeCell ref="R49:S49"/>
    <mergeCell ref="T49:W57"/>
    <mergeCell ref="B50:C50"/>
    <mergeCell ref="D50:E50"/>
    <mergeCell ref="F50:G50"/>
    <mergeCell ref="H50:I50"/>
    <mergeCell ref="J50:K50"/>
    <mergeCell ref="L50:M50"/>
    <mergeCell ref="N50:O50"/>
    <mergeCell ref="P50:Q50"/>
    <mergeCell ref="R50:S50"/>
    <mergeCell ref="L51:M51"/>
    <mergeCell ref="N51:O51"/>
    <mergeCell ref="P51:Q51"/>
    <mergeCell ref="B52:E52"/>
    <mergeCell ref="F52:I52"/>
    <mergeCell ref="J52:M52"/>
    <mergeCell ref="N52:Q52"/>
    <mergeCell ref="B51:C51"/>
    <mergeCell ref="B45:E45"/>
    <mergeCell ref="F45:I45"/>
    <mergeCell ref="J45:M45"/>
    <mergeCell ref="N45:Q45"/>
    <mergeCell ref="B46:S47"/>
    <mergeCell ref="B43:E43"/>
    <mergeCell ref="F43:I43"/>
    <mergeCell ref="J43:M43"/>
    <mergeCell ref="N43:Q43"/>
    <mergeCell ref="B44:E44"/>
    <mergeCell ref="F44:I44"/>
    <mergeCell ref="J44:M44"/>
    <mergeCell ref="N44:Q44"/>
    <mergeCell ref="N41:O41"/>
    <mergeCell ref="P41:Q41"/>
    <mergeCell ref="B42:E42"/>
    <mergeCell ref="F42:I42"/>
    <mergeCell ref="J42:M42"/>
    <mergeCell ref="N42:Q42"/>
    <mergeCell ref="T39:W47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B41:C41"/>
    <mergeCell ref="D41:E41"/>
    <mergeCell ref="F41:G41"/>
    <mergeCell ref="H41:I41"/>
    <mergeCell ref="J41:K41"/>
    <mergeCell ref="L41:M41"/>
    <mergeCell ref="B39:E39"/>
    <mergeCell ref="F39:I39"/>
    <mergeCell ref="J39:M39"/>
    <mergeCell ref="N39:Q39"/>
    <mergeCell ref="R39:S39"/>
    <mergeCell ref="J11:K11"/>
    <mergeCell ref="B31:G37"/>
    <mergeCell ref="H31:W34"/>
    <mergeCell ref="H35:W37"/>
    <mergeCell ref="B38:W38"/>
    <mergeCell ref="N11:O11"/>
    <mergeCell ref="P11:Q11"/>
    <mergeCell ref="P12:Q12"/>
    <mergeCell ref="L11:M11"/>
    <mergeCell ref="B13:E13"/>
    <mergeCell ref="F13:I13"/>
    <mergeCell ref="D12:E12"/>
    <mergeCell ref="B14:E14"/>
    <mergeCell ref="F14:I14"/>
    <mergeCell ref="F12:G12"/>
    <mergeCell ref="H12:I12"/>
    <mergeCell ref="H11:I11"/>
    <mergeCell ref="J15:M15"/>
    <mergeCell ref="N15:Q15"/>
    <mergeCell ref="B16:E16"/>
    <mergeCell ref="F16:I16"/>
    <mergeCell ref="B2:G8"/>
    <mergeCell ref="H2:W5"/>
    <mergeCell ref="H6:W8"/>
    <mergeCell ref="B9:W9"/>
    <mergeCell ref="B10:E10"/>
    <mergeCell ref="F10:I10"/>
    <mergeCell ref="J10:M10"/>
    <mergeCell ref="N10:Q10"/>
    <mergeCell ref="R10:S10"/>
    <mergeCell ref="T10:W18"/>
    <mergeCell ref="R11:S11"/>
    <mergeCell ref="B12:C12"/>
    <mergeCell ref="J13:M13"/>
    <mergeCell ref="N13:Q13"/>
    <mergeCell ref="L12:M12"/>
    <mergeCell ref="N12:O12"/>
    <mergeCell ref="J14:M14"/>
    <mergeCell ref="N14:Q14"/>
    <mergeCell ref="J12:K12"/>
    <mergeCell ref="B11:C11"/>
    <mergeCell ref="D11:E11"/>
    <mergeCell ref="F11:G11"/>
    <mergeCell ref="B15:E15"/>
    <mergeCell ref="F15:I15"/>
    <mergeCell ref="J16:M16"/>
    <mergeCell ref="N16:Q16"/>
    <mergeCell ref="B17:S18"/>
    <mergeCell ref="B19:W19"/>
    <mergeCell ref="B20:E20"/>
    <mergeCell ref="F20:I20"/>
    <mergeCell ref="J20:M20"/>
    <mergeCell ref="N20:Q20"/>
    <mergeCell ref="R20:S20"/>
    <mergeCell ref="T20:W28"/>
    <mergeCell ref="B21:C21"/>
    <mergeCell ref="D21:E21"/>
    <mergeCell ref="R21:S21"/>
    <mergeCell ref="B22:C22"/>
    <mergeCell ref="D22:E22"/>
    <mergeCell ref="F22:G22"/>
    <mergeCell ref="H22:I22"/>
    <mergeCell ref="J22:K22"/>
    <mergeCell ref="L22:M22"/>
    <mergeCell ref="N22:O22"/>
    <mergeCell ref="P22:Q22"/>
    <mergeCell ref="F21:G21"/>
    <mergeCell ref="H21:I21"/>
    <mergeCell ref="J21:K21"/>
    <mergeCell ref="L21:M21"/>
    <mergeCell ref="N21:O21"/>
    <mergeCell ref="P21:Q21"/>
    <mergeCell ref="B23:E23"/>
    <mergeCell ref="F23:I23"/>
    <mergeCell ref="J23:M23"/>
    <mergeCell ref="N23:Q23"/>
    <mergeCell ref="B24:E24"/>
    <mergeCell ref="F24:I24"/>
    <mergeCell ref="J24:M24"/>
    <mergeCell ref="N24:Q24"/>
    <mergeCell ref="B27:S28"/>
    <mergeCell ref="B25:E25"/>
    <mergeCell ref="F25:I25"/>
    <mergeCell ref="J25:M25"/>
    <mergeCell ref="N25:Q25"/>
    <mergeCell ref="B26:E26"/>
    <mergeCell ref="F26:I26"/>
    <mergeCell ref="J26:M26"/>
    <mergeCell ref="N26:Q26"/>
  </mergeCells>
  <conditionalFormatting sqref="B16:Q16 B17">
    <cfRule type="containsText" dxfId="59" priority="16" operator="containsText" text="Muy alto">
      <formula>NOT(ISERROR(SEARCH("Muy alto",B16)))</formula>
    </cfRule>
    <cfRule type="containsText" dxfId="58" priority="17" operator="containsText" text="Bajo">
      <formula>NOT(ISERROR(SEARCH("Bajo",B16)))</formula>
    </cfRule>
    <cfRule type="containsText" dxfId="57" priority="18" operator="containsText" text="Medio">
      <formula>NOT(ISERROR(SEARCH("Medio",B16)))</formula>
    </cfRule>
    <cfRule type="containsText" dxfId="56" priority="19" operator="containsText" text="Alto">
      <formula>NOT(ISERROR(SEARCH("Alto",B16)))</formula>
    </cfRule>
    <cfRule type="containsText" dxfId="55" priority="20" operator="containsText" text="Muy alto">
      <formula>NOT(ISERROR(SEARCH("Muy alto",B16)))</formula>
    </cfRule>
  </conditionalFormatting>
  <conditionalFormatting sqref="B26:Q26">
    <cfRule type="containsText" dxfId="54" priority="11" operator="containsText" text="Muy alto">
      <formula>NOT(ISERROR(SEARCH("Muy alto",B26)))</formula>
    </cfRule>
    <cfRule type="containsText" dxfId="53" priority="12" operator="containsText" text="Bajo">
      <formula>NOT(ISERROR(SEARCH("Bajo",B26)))</formula>
    </cfRule>
    <cfRule type="containsText" dxfId="52" priority="13" operator="containsText" text="Medio">
      <formula>NOT(ISERROR(SEARCH("Medio",B26)))</formula>
    </cfRule>
    <cfRule type="containsText" dxfId="51" priority="14" operator="containsText" text="Alto">
      <formula>NOT(ISERROR(SEARCH("Alto",B26)))</formula>
    </cfRule>
    <cfRule type="containsText" dxfId="50" priority="15" operator="containsText" text="Muy alto">
      <formula>NOT(ISERROR(SEARCH("Muy alto",B26)))</formula>
    </cfRule>
  </conditionalFormatting>
  <conditionalFormatting sqref="B45:Q45 B46">
    <cfRule type="containsText" dxfId="49" priority="6" operator="containsText" text="Muy alto">
      <formula>NOT(ISERROR(SEARCH("Muy alto",B45)))</formula>
    </cfRule>
    <cfRule type="containsText" dxfId="48" priority="7" operator="containsText" text="Bajo">
      <formula>NOT(ISERROR(SEARCH("Bajo",B45)))</formula>
    </cfRule>
    <cfRule type="containsText" dxfId="47" priority="8" operator="containsText" text="Medio">
      <formula>NOT(ISERROR(SEARCH("Medio",B45)))</formula>
    </cfRule>
    <cfRule type="containsText" dxfId="46" priority="9" operator="containsText" text="Alto">
      <formula>NOT(ISERROR(SEARCH("Alto",B45)))</formula>
    </cfRule>
    <cfRule type="containsText" dxfId="45" priority="10" operator="containsText" text="Muy alto">
      <formula>NOT(ISERROR(SEARCH("Muy alto",B45)))</formula>
    </cfRule>
  </conditionalFormatting>
  <conditionalFormatting sqref="B55:Q55">
    <cfRule type="containsText" dxfId="44" priority="1" operator="containsText" text="Muy alto">
      <formula>NOT(ISERROR(SEARCH("Muy alto",B55)))</formula>
    </cfRule>
    <cfRule type="containsText" dxfId="43" priority="2" operator="containsText" text="Bajo">
      <formula>NOT(ISERROR(SEARCH("Bajo",B55)))</formula>
    </cfRule>
    <cfRule type="containsText" dxfId="42" priority="3" operator="containsText" text="Medio">
      <formula>NOT(ISERROR(SEARCH("Medio",B55)))</formula>
    </cfRule>
    <cfRule type="containsText" dxfId="41" priority="4" operator="containsText" text="Alto">
      <formula>NOT(ISERROR(SEARCH("Alto",B55)))</formula>
    </cfRule>
    <cfRule type="containsText" dxfId="40" priority="5" operator="containsText" text="Muy alto">
      <formula>NOT(ISERROR(SEARCH("Muy alto",B55)))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5A7A0-A0AC-4A0A-B538-1263DD1BE19B}">
  <dimension ref="B1:W57"/>
  <sheetViews>
    <sheetView zoomScale="80" zoomScaleNormal="80" workbookViewId="0"/>
  </sheetViews>
  <sheetFormatPr baseColWidth="10" defaultRowHeight="15" x14ac:dyDescent="0.25"/>
  <cols>
    <col min="1" max="18" width="11.42578125" style="2"/>
    <col min="19" max="19" width="17.7109375" style="2" customWidth="1"/>
    <col min="20" max="16384" width="11.42578125" style="2"/>
  </cols>
  <sheetData>
    <row r="1" spans="2:23" ht="15.75" thickBot="1" x14ac:dyDescent="0.3"/>
    <row r="2" spans="2:23" x14ac:dyDescent="0.25">
      <c r="B2" s="87"/>
      <c r="C2" s="88"/>
      <c r="D2" s="88"/>
      <c r="E2" s="88"/>
      <c r="F2" s="88"/>
      <c r="G2" s="89"/>
      <c r="H2" s="96" t="s">
        <v>14</v>
      </c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2:23" x14ac:dyDescent="0.25">
      <c r="B3" s="90"/>
      <c r="C3" s="91"/>
      <c r="D3" s="91"/>
      <c r="E3" s="91"/>
      <c r="F3" s="91"/>
      <c r="G3" s="92"/>
      <c r="H3" s="99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00"/>
    </row>
    <row r="4" spans="2:23" x14ac:dyDescent="0.25">
      <c r="B4" s="90"/>
      <c r="C4" s="91"/>
      <c r="D4" s="91"/>
      <c r="E4" s="91"/>
      <c r="F4" s="91"/>
      <c r="G4" s="92"/>
      <c r="H4" s="99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100"/>
    </row>
    <row r="5" spans="2:23" ht="15.75" thickBot="1" x14ac:dyDescent="0.3">
      <c r="B5" s="90"/>
      <c r="C5" s="91"/>
      <c r="D5" s="91"/>
      <c r="E5" s="91"/>
      <c r="F5" s="91"/>
      <c r="G5" s="92"/>
      <c r="H5" s="1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</row>
    <row r="6" spans="2:23" x14ac:dyDescent="0.25">
      <c r="B6" s="90"/>
      <c r="C6" s="91"/>
      <c r="D6" s="91"/>
      <c r="E6" s="91"/>
      <c r="F6" s="91"/>
      <c r="G6" s="92"/>
      <c r="H6" s="96" t="s">
        <v>43</v>
      </c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8"/>
    </row>
    <row r="7" spans="2:23" x14ac:dyDescent="0.25">
      <c r="B7" s="90"/>
      <c r="C7" s="91"/>
      <c r="D7" s="91"/>
      <c r="E7" s="91"/>
      <c r="F7" s="91"/>
      <c r="G7" s="92"/>
      <c r="H7" s="99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100"/>
    </row>
    <row r="8" spans="2:23" ht="15.75" thickBot="1" x14ac:dyDescent="0.3">
      <c r="B8" s="93"/>
      <c r="C8" s="94"/>
      <c r="D8" s="94"/>
      <c r="E8" s="94"/>
      <c r="F8" s="94"/>
      <c r="G8" s="95"/>
      <c r="H8" s="101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2:23" ht="15.75" thickBot="1" x14ac:dyDescent="0.3">
      <c r="B9" s="84" t="s">
        <v>20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6"/>
    </row>
    <row r="10" spans="2:23" x14ac:dyDescent="0.25">
      <c r="B10" s="104">
        <v>2016</v>
      </c>
      <c r="C10" s="105"/>
      <c r="D10" s="105"/>
      <c r="E10" s="106"/>
      <c r="F10" s="104">
        <v>2017</v>
      </c>
      <c r="G10" s="105"/>
      <c r="H10" s="105"/>
      <c r="I10" s="106"/>
      <c r="J10" s="104">
        <v>2018</v>
      </c>
      <c r="K10" s="105"/>
      <c r="L10" s="105"/>
      <c r="M10" s="106"/>
      <c r="N10" s="104">
        <v>2019</v>
      </c>
      <c r="O10" s="105"/>
      <c r="P10" s="105"/>
      <c r="Q10" s="106"/>
      <c r="R10" s="81" t="s">
        <v>31</v>
      </c>
      <c r="S10" s="82"/>
      <c r="T10" s="107"/>
      <c r="U10" s="107"/>
      <c r="V10" s="107"/>
      <c r="W10" s="108"/>
    </row>
    <row r="11" spans="2:23" x14ac:dyDescent="0.25">
      <c r="B11" s="117" t="s">
        <v>15</v>
      </c>
      <c r="C11" s="118"/>
      <c r="D11" s="118" t="s">
        <v>16</v>
      </c>
      <c r="E11" s="119"/>
      <c r="F11" s="120" t="s">
        <v>15</v>
      </c>
      <c r="G11" s="49"/>
      <c r="H11" s="49" t="s">
        <v>16</v>
      </c>
      <c r="I11" s="50"/>
      <c r="J11" s="48" t="s">
        <v>15</v>
      </c>
      <c r="K11" s="49"/>
      <c r="L11" s="49" t="s">
        <v>16</v>
      </c>
      <c r="M11" s="50"/>
      <c r="N11" s="48" t="s">
        <v>15</v>
      </c>
      <c r="O11" s="49"/>
      <c r="P11" s="49" t="s">
        <v>16</v>
      </c>
      <c r="Q11" s="116"/>
      <c r="R11" s="79" t="s">
        <v>30</v>
      </c>
      <c r="S11" s="83"/>
      <c r="T11" s="109"/>
      <c r="U11" s="109"/>
      <c r="V11" s="109"/>
      <c r="W11" s="110"/>
    </row>
    <row r="12" spans="2:23" x14ac:dyDescent="0.25">
      <c r="B12" s="54">
        <v>5</v>
      </c>
      <c r="C12" s="52"/>
      <c r="D12" s="52">
        <v>0</v>
      </c>
      <c r="E12" s="53"/>
      <c r="F12" s="51">
        <v>5</v>
      </c>
      <c r="G12" s="52"/>
      <c r="H12" s="52">
        <v>0</v>
      </c>
      <c r="I12" s="53"/>
      <c r="J12" s="54">
        <v>5</v>
      </c>
      <c r="K12" s="52"/>
      <c r="L12" s="52">
        <v>0</v>
      </c>
      <c r="M12" s="53"/>
      <c r="N12" s="54">
        <v>5</v>
      </c>
      <c r="O12" s="52"/>
      <c r="P12" s="52">
        <v>0</v>
      </c>
      <c r="Q12" s="55"/>
      <c r="R12" s="11" t="s">
        <v>27</v>
      </c>
      <c r="S12" s="10" t="s">
        <v>32</v>
      </c>
      <c r="T12" s="109"/>
      <c r="U12" s="109"/>
      <c r="V12" s="109"/>
      <c r="W12" s="110"/>
    </row>
    <row r="13" spans="2:23" x14ac:dyDescent="0.25">
      <c r="B13" s="79" t="s">
        <v>17</v>
      </c>
      <c r="C13" s="64"/>
      <c r="D13" s="64"/>
      <c r="E13" s="80"/>
      <c r="F13" s="63" t="s">
        <v>17</v>
      </c>
      <c r="G13" s="64"/>
      <c r="H13" s="64"/>
      <c r="I13" s="80"/>
      <c r="J13" s="79" t="s">
        <v>17</v>
      </c>
      <c r="K13" s="64"/>
      <c r="L13" s="64"/>
      <c r="M13" s="80"/>
      <c r="N13" s="79" t="s">
        <v>17</v>
      </c>
      <c r="O13" s="64"/>
      <c r="P13" s="64"/>
      <c r="Q13" s="83"/>
      <c r="R13" s="12">
        <f>B10</f>
        <v>2016</v>
      </c>
      <c r="S13" s="13">
        <f>B14</f>
        <v>0</v>
      </c>
      <c r="T13" s="109"/>
      <c r="U13" s="109"/>
      <c r="V13" s="109"/>
      <c r="W13" s="110"/>
    </row>
    <row r="14" spans="2:23" x14ac:dyDescent="0.25">
      <c r="B14" s="54">
        <f>(D12/B12)*100</f>
        <v>0</v>
      </c>
      <c r="C14" s="52"/>
      <c r="D14" s="52"/>
      <c r="E14" s="53"/>
      <c r="F14" s="51">
        <f>(H12/F12)*100</f>
        <v>0</v>
      </c>
      <c r="G14" s="52"/>
      <c r="H14" s="52"/>
      <c r="I14" s="53"/>
      <c r="J14" s="54">
        <f>(L12/J12)*100</f>
        <v>0</v>
      </c>
      <c r="K14" s="52"/>
      <c r="L14" s="52"/>
      <c r="M14" s="53"/>
      <c r="N14" s="54">
        <f>(P12/N12)*100</f>
        <v>0</v>
      </c>
      <c r="O14" s="52"/>
      <c r="P14" s="52"/>
      <c r="Q14" s="55"/>
      <c r="R14" s="12">
        <f>F10</f>
        <v>2017</v>
      </c>
      <c r="S14" s="13">
        <f>F14</f>
        <v>0</v>
      </c>
      <c r="T14" s="109"/>
      <c r="U14" s="109"/>
      <c r="V14" s="109"/>
      <c r="W14" s="110"/>
    </row>
    <row r="15" spans="2:23" x14ac:dyDescent="0.25">
      <c r="B15" s="79" t="s">
        <v>18</v>
      </c>
      <c r="C15" s="64"/>
      <c r="D15" s="64"/>
      <c r="E15" s="80"/>
      <c r="F15" s="63" t="s">
        <v>18</v>
      </c>
      <c r="G15" s="64"/>
      <c r="H15" s="64"/>
      <c r="I15" s="80"/>
      <c r="J15" s="79" t="s">
        <v>18</v>
      </c>
      <c r="K15" s="64"/>
      <c r="L15" s="64"/>
      <c r="M15" s="80"/>
      <c r="N15" s="79" t="s">
        <v>18</v>
      </c>
      <c r="O15" s="64"/>
      <c r="P15" s="64"/>
      <c r="Q15" s="83"/>
      <c r="R15" s="12">
        <f>J10</f>
        <v>2018</v>
      </c>
      <c r="S15" s="13">
        <f>J14</f>
        <v>0</v>
      </c>
      <c r="T15" s="109"/>
      <c r="U15" s="109"/>
      <c r="V15" s="109"/>
      <c r="W15" s="110"/>
    </row>
    <row r="16" spans="2:23" ht="15.75" thickBot="1" x14ac:dyDescent="0.3">
      <c r="B16" s="59" t="str">
        <f>IF(B14&gt;=75,"Muy alto",IF(B14&gt;=51,"Alto",IF(B14&gt;=25,"Medio",IF(B14&lt;=24,"Bajo"))))</f>
        <v>Bajo</v>
      </c>
      <c r="C16" s="60"/>
      <c r="D16" s="60"/>
      <c r="E16" s="61"/>
      <c r="F16" s="62" t="str">
        <f>IF(F14&gt;=75,"Muy alto",IF(F14&gt;=51,"Alto",IF(F14&gt;=25,"Medio",IF(F14&lt;=24,"Bajo"))))</f>
        <v>Bajo</v>
      </c>
      <c r="G16" s="60"/>
      <c r="H16" s="60"/>
      <c r="I16" s="61"/>
      <c r="J16" s="59" t="str">
        <f t="shared" ref="J16" si="0">IF(J14&gt;=75,"Muy alto",IF(J14&gt;=51,"Alto",IF(J14&gt;=25,"Medio",IF(J14&lt;=24,"Bajo"))))</f>
        <v>Bajo</v>
      </c>
      <c r="K16" s="60"/>
      <c r="L16" s="60"/>
      <c r="M16" s="61"/>
      <c r="N16" s="59" t="str">
        <f t="shared" ref="N16" si="1">IF(N14&gt;=75,"Muy alto",IF(N14&gt;=51,"Alto",IF(N14&gt;=25,"Medio",IF(N14&lt;=24,"Bajo"))))</f>
        <v>Bajo</v>
      </c>
      <c r="O16" s="60"/>
      <c r="P16" s="60"/>
      <c r="Q16" s="115"/>
      <c r="R16" s="14">
        <f>N10</f>
        <v>2019</v>
      </c>
      <c r="S16" s="18">
        <f>N14</f>
        <v>0</v>
      </c>
      <c r="T16" s="109"/>
      <c r="U16" s="109"/>
      <c r="V16" s="109"/>
      <c r="W16" s="110"/>
    </row>
    <row r="17" spans="2:23" x14ac:dyDescent="0.25">
      <c r="B17" s="73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5"/>
      <c r="T17" s="111"/>
      <c r="U17" s="109"/>
      <c r="V17" s="109"/>
      <c r="W17" s="110"/>
    </row>
    <row r="18" spans="2:23" ht="15.75" thickBot="1" x14ac:dyDescent="0.3"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12"/>
      <c r="U18" s="113"/>
      <c r="V18" s="113"/>
      <c r="W18" s="114"/>
    </row>
    <row r="19" spans="2:23" ht="15.75" thickBot="1" x14ac:dyDescent="0.3">
      <c r="B19" s="84" t="s">
        <v>19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6"/>
    </row>
    <row r="20" spans="2:23" x14ac:dyDescent="0.25">
      <c r="B20" s="104">
        <v>2016</v>
      </c>
      <c r="C20" s="105"/>
      <c r="D20" s="105"/>
      <c r="E20" s="106"/>
      <c r="F20" s="104">
        <v>2017</v>
      </c>
      <c r="G20" s="105"/>
      <c r="H20" s="105"/>
      <c r="I20" s="106"/>
      <c r="J20" s="104">
        <v>2018</v>
      </c>
      <c r="K20" s="105"/>
      <c r="L20" s="105"/>
      <c r="M20" s="106"/>
      <c r="N20" s="104">
        <v>2019</v>
      </c>
      <c r="O20" s="105"/>
      <c r="P20" s="105"/>
      <c r="Q20" s="106"/>
      <c r="R20" s="65" t="s">
        <v>31</v>
      </c>
      <c r="S20" s="66"/>
      <c r="T20" s="67"/>
      <c r="U20" s="67"/>
      <c r="V20" s="67"/>
      <c r="W20" s="68"/>
    </row>
    <row r="21" spans="2:23" x14ac:dyDescent="0.25">
      <c r="B21" s="48" t="s">
        <v>21</v>
      </c>
      <c r="C21" s="49"/>
      <c r="D21" s="49" t="s">
        <v>22</v>
      </c>
      <c r="E21" s="50"/>
      <c r="F21" s="48" t="s">
        <v>21</v>
      </c>
      <c r="G21" s="49"/>
      <c r="H21" s="49" t="s">
        <v>22</v>
      </c>
      <c r="I21" s="50"/>
      <c r="J21" s="48" t="s">
        <v>21</v>
      </c>
      <c r="K21" s="49"/>
      <c r="L21" s="49" t="s">
        <v>22</v>
      </c>
      <c r="M21" s="50"/>
      <c r="N21" s="48" t="s">
        <v>21</v>
      </c>
      <c r="O21" s="49"/>
      <c r="P21" s="49" t="s">
        <v>22</v>
      </c>
      <c r="Q21" s="50"/>
      <c r="R21" s="63" t="s">
        <v>29</v>
      </c>
      <c r="S21" s="64"/>
      <c r="T21" s="69"/>
      <c r="U21" s="69"/>
      <c r="V21" s="69"/>
      <c r="W21" s="70"/>
    </row>
    <row r="22" spans="2:23" x14ac:dyDescent="0.25">
      <c r="B22" s="45">
        <v>33417835.789473701</v>
      </c>
      <c r="C22" s="46"/>
      <c r="D22" s="46">
        <v>0</v>
      </c>
      <c r="E22" s="47"/>
      <c r="F22" s="45">
        <v>33417835.789473701</v>
      </c>
      <c r="G22" s="46"/>
      <c r="H22" s="46">
        <v>0</v>
      </c>
      <c r="I22" s="47"/>
      <c r="J22" s="45">
        <v>33417835.789473701</v>
      </c>
      <c r="K22" s="46"/>
      <c r="L22" s="46">
        <v>0</v>
      </c>
      <c r="M22" s="47"/>
      <c r="N22" s="45">
        <v>33417835.789473701</v>
      </c>
      <c r="O22" s="46"/>
      <c r="P22" s="46">
        <v>0</v>
      </c>
      <c r="Q22" s="47"/>
      <c r="R22" s="16" t="s">
        <v>27</v>
      </c>
      <c r="S22" s="15" t="s">
        <v>28</v>
      </c>
      <c r="T22" s="69"/>
      <c r="U22" s="69"/>
      <c r="V22" s="69"/>
      <c r="W22" s="70"/>
    </row>
    <row r="23" spans="2:23" x14ac:dyDescent="0.25">
      <c r="B23" s="79" t="s">
        <v>23</v>
      </c>
      <c r="C23" s="64"/>
      <c r="D23" s="64"/>
      <c r="E23" s="80"/>
      <c r="F23" s="79" t="s">
        <v>23</v>
      </c>
      <c r="G23" s="64"/>
      <c r="H23" s="64"/>
      <c r="I23" s="80"/>
      <c r="J23" s="79" t="s">
        <v>23</v>
      </c>
      <c r="K23" s="64"/>
      <c r="L23" s="64"/>
      <c r="M23" s="80"/>
      <c r="N23" s="79" t="s">
        <v>23</v>
      </c>
      <c r="O23" s="64"/>
      <c r="P23" s="64"/>
      <c r="Q23" s="80"/>
      <c r="R23" s="17">
        <f>B20</f>
        <v>2016</v>
      </c>
      <c r="S23" s="5">
        <f>B24</f>
        <v>0</v>
      </c>
      <c r="T23" s="69"/>
      <c r="U23" s="69"/>
      <c r="V23" s="69"/>
      <c r="W23" s="70"/>
    </row>
    <row r="24" spans="2:23" x14ac:dyDescent="0.25">
      <c r="B24" s="54">
        <f>(D22/B22)*100</f>
        <v>0</v>
      </c>
      <c r="C24" s="52"/>
      <c r="D24" s="52"/>
      <c r="E24" s="53"/>
      <c r="F24" s="54">
        <f>(H22/F22)*100</f>
        <v>0</v>
      </c>
      <c r="G24" s="52"/>
      <c r="H24" s="52"/>
      <c r="I24" s="53"/>
      <c r="J24" s="54">
        <f>(L22/J22)*100</f>
        <v>0</v>
      </c>
      <c r="K24" s="52"/>
      <c r="L24" s="52"/>
      <c r="M24" s="53"/>
      <c r="N24" s="54">
        <f>(P22/N22)*100</f>
        <v>0</v>
      </c>
      <c r="O24" s="52"/>
      <c r="P24" s="52"/>
      <c r="Q24" s="53"/>
      <c r="R24" s="17">
        <f>F20</f>
        <v>2017</v>
      </c>
      <c r="S24" s="5">
        <f>F24</f>
        <v>0</v>
      </c>
      <c r="T24" s="69"/>
      <c r="U24" s="69"/>
      <c r="V24" s="69"/>
      <c r="W24" s="70"/>
    </row>
    <row r="25" spans="2:23" x14ac:dyDescent="0.25">
      <c r="B25" s="79" t="s">
        <v>26</v>
      </c>
      <c r="C25" s="64"/>
      <c r="D25" s="64"/>
      <c r="E25" s="80"/>
      <c r="F25" s="79" t="s">
        <v>26</v>
      </c>
      <c r="G25" s="64"/>
      <c r="H25" s="64"/>
      <c r="I25" s="80"/>
      <c r="J25" s="79" t="s">
        <v>26</v>
      </c>
      <c r="K25" s="64"/>
      <c r="L25" s="64"/>
      <c r="M25" s="80"/>
      <c r="N25" s="79" t="s">
        <v>26</v>
      </c>
      <c r="O25" s="64"/>
      <c r="P25" s="64"/>
      <c r="Q25" s="80"/>
      <c r="R25" s="17">
        <f>J20</f>
        <v>2018</v>
      </c>
      <c r="S25" s="5">
        <f>J24</f>
        <v>0</v>
      </c>
      <c r="T25" s="69"/>
      <c r="U25" s="69"/>
      <c r="V25" s="69"/>
      <c r="W25" s="70"/>
    </row>
    <row r="26" spans="2:23" ht="15.75" thickBot="1" x14ac:dyDescent="0.3">
      <c r="B26" s="59" t="str">
        <f>IF(B24&gt;=75,"Muy alto",IF(B24&gt;=51,"Alto",IF(B24&gt;=25,"Medio",IF(B24&lt;=24,"Bajo"))))</f>
        <v>Bajo</v>
      </c>
      <c r="C26" s="60"/>
      <c r="D26" s="60"/>
      <c r="E26" s="61"/>
      <c r="F26" s="59" t="str">
        <f>IF(F24&gt;=75,"Muy alto",IF(F24&gt;=51,"Alto",IF(F24&gt;=25,"Medio",IF(F24&lt;=24,"Bajo"))))</f>
        <v>Bajo</v>
      </c>
      <c r="G26" s="60"/>
      <c r="H26" s="60"/>
      <c r="I26" s="61"/>
      <c r="J26" s="59" t="str">
        <f t="shared" ref="J26" si="2">IF(J24&gt;=75,"Muy alto",IF(J24&gt;=51,"Alto",IF(J24&gt;=25,"Medio",IF(J24&lt;=24,"Bajo"))))</f>
        <v>Bajo</v>
      </c>
      <c r="K26" s="60"/>
      <c r="L26" s="60"/>
      <c r="M26" s="61"/>
      <c r="N26" s="59" t="str">
        <f t="shared" ref="N26" si="3">IF(N24&gt;=75,"Muy alto",IF(N24&gt;=51,"Alto",IF(N24&gt;=25,"Medio",IF(N24&lt;=24,"Bajo"))))</f>
        <v>Bajo</v>
      </c>
      <c r="O26" s="60"/>
      <c r="P26" s="60"/>
      <c r="Q26" s="61"/>
      <c r="R26" s="19">
        <f>N20</f>
        <v>2019</v>
      </c>
      <c r="S26" s="20">
        <f>N24</f>
        <v>0</v>
      </c>
      <c r="T26" s="69"/>
      <c r="U26" s="69"/>
      <c r="V26" s="69"/>
      <c r="W26" s="70"/>
    </row>
    <row r="27" spans="2:23" x14ac:dyDescent="0.25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69"/>
      <c r="U27" s="69"/>
      <c r="V27" s="69"/>
      <c r="W27" s="70"/>
    </row>
    <row r="28" spans="2:23" ht="15.75" thickBot="1" x14ac:dyDescent="0.3"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1"/>
      <c r="U28" s="71"/>
      <c r="V28" s="71"/>
      <c r="W28" s="72"/>
    </row>
    <row r="29" spans="2:23" x14ac:dyDescent="0.25"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2:23" ht="15.75" thickBot="1" x14ac:dyDescent="0.3"/>
    <row r="31" spans="2:23" x14ac:dyDescent="0.25">
      <c r="B31" s="87"/>
      <c r="C31" s="88"/>
      <c r="D31" s="88"/>
      <c r="E31" s="88"/>
      <c r="F31" s="88"/>
      <c r="G31" s="89"/>
      <c r="H31" s="96" t="s">
        <v>61</v>
      </c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8"/>
    </row>
    <row r="32" spans="2:23" x14ac:dyDescent="0.25">
      <c r="B32" s="90"/>
      <c r="C32" s="91"/>
      <c r="D32" s="91"/>
      <c r="E32" s="91"/>
      <c r="F32" s="91"/>
      <c r="G32" s="92"/>
      <c r="H32" s="99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100"/>
    </row>
    <row r="33" spans="2:23" x14ac:dyDescent="0.25">
      <c r="B33" s="90"/>
      <c r="C33" s="91"/>
      <c r="D33" s="91"/>
      <c r="E33" s="91"/>
      <c r="F33" s="91"/>
      <c r="G33" s="92"/>
      <c r="H33" s="9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100"/>
    </row>
    <row r="34" spans="2:23" ht="15.75" thickBot="1" x14ac:dyDescent="0.3">
      <c r="B34" s="90"/>
      <c r="C34" s="91"/>
      <c r="D34" s="91"/>
      <c r="E34" s="91"/>
      <c r="F34" s="91"/>
      <c r="G34" s="92"/>
      <c r="H34" s="101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</row>
    <row r="35" spans="2:23" ht="15" customHeight="1" x14ac:dyDescent="0.25">
      <c r="B35" s="90"/>
      <c r="C35" s="91"/>
      <c r="D35" s="91"/>
      <c r="E35" s="91"/>
      <c r="F35" s="91"/>
      <c r="G35" s="92"/>
      <c r="H35" s="96" t="s">
        <v>43</v>
      </c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8"/>
    </row>
    <row r="36" spans="2:23" x14ac:dyDescent="0.25">
      <c r="B36" s="90"/>
      <c r="C36" s="91"/>
      <c r="D36" s="91"/>
      <c r="E36" s="91"/>
      <c r="F36" s="91"/>
      <c r="G36" s="92"/>
      <c r="H36" s="9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100"/>
    </row>
    <row r="37" spans="2:23" ht="15.75" thickBot="1" x14ac:dyDescent="0.3">
      <c r="B37" s="93"/>
      <c r="C37" s="94"/>
      <c r="D37" s="94"/>
      <c r="E37" s="94"/>
      <c r="F37" s="94"/>
      <c r="G37" s="95"/>
      <c r="H37" s="101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</row>
    <row r="38" spans="2:23" ht="15.75" thickBot="1" x14ac:dyDescent="0.3">
      <c r="B38" s="84" t="s">
        <v>59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2:23" x14ac:dyDescent="0.25">
      <c r="B39" s="104">
        <v>2020</v>
      </c>
      <c r="C39" s="105"/>
      <c r="D39" s="105"/>
      <c r="E39" s="106"/>
      <c r="F39" s="104">
        <v>2021</v>
      </c>
      <c r="G39" s="105"/>
      <c r="H39" s="105"/>
      <c r="I39" s="106"/>
      <c r="J39" s="104">
        <v>2022</v>
      </c>
      <c r="K39" s="105"/>
      <c r="L39" s="105"/>
      <c r="M39" s="106"/>
      <c r="N39" s="104">
        <v>2023</v>
      </c>
      <c r="O39" s="105"/>
      <c r="P39" s="105"/>
      <c r="Q39" s="106"/>
      <c r="R39" s="81" t="s">
        <v>31</v>
      </c>
      <c r="S39" s="82"/>
      <c r="T39" s="107"/>
      <c r="U39" s="107"/>
      <c r="V39" s="107"/>
      <c r="W39" s="108"/>
    </row>
    <row r="40" spans="2:23" x14ac:dyDescent="0.25">
      <c r="B40" s="117" t="s">
        <v>15</v>
      </c>
      <c r="C40" s="118"/>
      <c r="D40" s="118" t="s">
        <v>16</v>
      </c>
      <c r="E40" s="119"/>
      <c r="F40" s="120" t="s">
        <v>15</v>
      </c>
      <c r="G40" s="49"/>
      <c r="H40" s="49" t="s">
        <v>16</v>
      </c>
      <c r="I40" s="50"/>
      <c r="J40" s="48" t="s">
        <v>15</v>
      </c>
      <c r="K40" s="49"/>
      <c r="L40" s="49" t="s">
        <v>16</v>
      </c>
      <c r="M40" s="50"/>
      <c r="N40" s="48" t="s">
        <v>15</v>
      </c>
      <c r="O40" s="49"/>
      <c r="P40" s="49" t="s">
        <v>16</v>
      </c>
      <c r="Q40" s="116"/>
      <c r="R40" s="79" t="s">
        <v>30</v>
      </c>
      <c r="S40" s="83"/>
      <c r="T40" s="109"/>
      <c r="U40" s="109"/>
      <c r="V40" s="109"/>
      <c r="W40" s="110"/>
    </row>
    <row r="41" spans="2:23" x14ac:dyDescent="0.25">
      <c r="B41" s="54">
        <v>5</v>
      </c>
      <c r="C41" s="52"/>
      <c r="D41" s="52">
        <v>1</v>
      </c>
      <c r="E41" s="53"/>
      <c r="F41" s="51">
        <v>5</v>
      </c>
      <c r="G41" s="52"/>
      <c r="H41" s="52">
        <v>1</v>
      </c>
      <c r="I41" s="53"/>
      <c r="J41" s="54">
        <v>5</v>
      </c>
      <c r="K41" s="52"/>
      <c r="L41" s="52">
        <v>1</v>
      </c>
      <c r="M41" s="53"/>
      <c r="N41" s="54">
        <v>5</v>
      </c>
      <c r="O41" s="52"/>
      <c r="P41" s="52">
        <v>1</v>
      </c>
      <c r="Q41" s="55"/>
      <c r="R41" s="11" t="s">
        <v>27</v>
      </c>
      <c r="S41" s="10" t="s">
        <v>32</v>
      </c>
      <c r="T41" s="109"/>
      <c r="U41" s="109"/>
      <c r="V41" s="109"/>
      <c r="W41" s="110"/>
    </row>
    <row r="42" spans="2:23" x14ac:dyDescent="0.25">
      <c r="B42" s="79" t="s">
        <v>17</v>
      </c>
      <c r="C42" s="64"/>
      <c r="D42" s="64"/>
      <c r="E42" s="80"/>
      <c r="F42" s="63" t="s">
        <v>17</v>
      </c>
      <c r="G42" s="64"/>
      <c r="H42" s="64"/>
      <c r="I42" s="80"/>
      <c r="J42" s="79" t="s">
        <v>17</v>
      </c>
      <c r="K42" s="64"/>
      <c r="L42" s="64"/>
      <c r="M42" s="80"/>
      <c r="N42" s="79" t="s">
        <v>17</v>
      </c>
      <c r="O42" s="64"/>
      <c r="P42" s="64"/>
      <c r="Q42" s="83"/>
      <c r="R42" s="12">
        <f>B39</f>
        <v>2020</v>
      </c>
      <c r="S42" s="13">
        <f>B43</f>
        <v>20</v>
      </c>
      <c r="T42" s="109"/>
      <c r="U42" s="109"/>
      <c r="V42" s="109"/>
      <c r="W42" s="110"/>
    </row>
    <row r="43" spans="2:23" x14ac:dyDescent="0.25">
      <c r="B43" s="54">
        <f>(D41/B41)*100</f>
        <v>20</v>
      </c>
      <c r="C43" s="52"/>
      <c r="D43" s="52"/>
      <c r="E43" s="53"/>
      <c r="F43" s="51">
        <f>(H41/F41)*100</f>
        <v>20</v>
      </c>
      <c r="G43" s="52"/>
      <c r="H43" s="52"/>
      <c r="I43" s="53"/>
      <c r="J43" s="54">
        <f>(L41/J41)*100</f>
        <v>20</v>
      </c>
      <c r="K43" s="52"/>
      <c r="L43" s="52"/>
      <c r="M43" s="53"/>
      <c r="N43" s="54">
        <f>(P41/N41)*100</f>
        <v>20</v>
      </c>
      <c r="O43" s="52"/>
      <c r="P43" s="52"/>
      <c r="Q43" s="55"/>
      <c r="R43" s="12">
        <f>F39</f>
        <v>2021</v>
      </c>
      <c r="S43" s="13">
        <f>F43</f>
        <v>20</v>
      </c>
      <c r="T43" s="109"/>
      <c r="U43" s="109"/>
      <c r="V43" s="109"/>
      <c r="W43" s="110"/>
    </row>
    <row r="44" spans="2:23" x14ac:dyDescent="0.25">
      <c r="B44" s="79" t="s">
        <v>18</v>
      </c>
      <c r="C44" s="64"/>
      <c r="D44" s="64"/>
      <c r="E44" s="80"/>
      <c r="F44" s="63" t="s">
        <v>18</v>
      </c>
      <c r="G44" s="64"/>
      <c r="H44" s="64"/>
      <c r="I44" s="80"/>
      <c r="J44" s="79" t="s">
        <v>18</v>
      </c>
      <c r="K44" s="64"/>
      <c r="L44" s="64"/>
      <c r="M44" s="80"/>
      <c r="N44" s="79" t="s">
        <v>18</v>
      </c>
      <c r="O44" s="64"/>
      <c r="P44" s="64"/>
      <c r="Q44" s="83"/>
      <c r="R44" s="12">
        <f>J39</f>
        <v>2022</v>
      </c>
      <c r="S44" s="13">
        <f>J43</f>
        <v>20</v>
      </c>
      <c r="T44" s="109"/>
      <c r="U44" s="109"/>
      <c r="V44" s="109"/>
      <c r="W44" s="110"/>
    </row>
    <row r="45" spans="2:23" ht="15.75" thickBot="1" x14ac:dyDescent="0.3">
      <c r="B45" s="59" t="str">
        <f>IF(B43&gt;=75,"Muy alto",IF(B43&gt;=51,"Alto",IF(B43&gt;=25,"Medio",IF(B43&lt;=24,"Bajo"))))</f>
        <v>Bajo</v>
      </c>
      <c r="C45" s="60"/>
      <c r="D45" s="60"/>
      <c r="E45" s="61"/>
      <c r="F45" s="62" t="str">
        <f>IF(F43&gt;=75,"Muy alto",IF(F43&gt;=51,"Alto",IF(F43&gt;=25,"Medio",IF(F43&lt;=24,"Bajo"))))</f>
        <v>Bajo</v>
      </c>
      <c r="G45" s="60"/>
      <c r="H45" s="60"/>
      <c r="I45" s="61"/>
      <c r="J45" s="59" t="str">
        <f t="shared" ref="J45" si="4">IF(J43&gt;=75,"Muy alto",IF(J43&gt;=51,"Alto",IF(J43&gt;=25,"Medio",IF(J43&lt;=24,"Bajo"))))</f>
        <v>Bajo</v>
      </c>
      <c r="K45" s="60"/>
      <c r="L45" s="60"/>
      <c r="M45" s="61"/>
      <c r="N45" s="59" t="str">
        <f t="shared" ref="N45" si="5">IF(N43&gt;=75,"Muy alto",IF(N43&gt;=51,"Alto",IF(N43&gt;=25,"Medio",IF(N43&lt;=24,"Bajo"))))</f>
        <v>Bajo</v>
      </c>
      <c r="O45" s="60"/>
      <c r="P45" s="60"/>
      <c r="Q45" s="115"/>
      <c r="R45" s="14">
        <f>N39</f>
        <v>2023</v>
      </c>
      <c r="S45" s="18">
        <f>N43</f>
        <v>20</v>
      </c>
      <c r="T45" s="109"/>
      <c r="U45" s="109"/>
      <c r="V45" s="109"/>
      <c r="W45" s="110"/>
    </row>
    <row r="46" spans="2:23" x14ac:dyDescent="0.25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5"/>
      <c r="T46" s="111"/>
      <c r="U46" s="109"/>
      <c r="V46" s="109"/>
      <c r="W46" s="110"/>
    </row>
    <row r="47" spans="2:23" ht="15.75" thickBot="1" x14ac:dyDescent="0.3">
      <c r="B47" s="76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8"/>
      <c r="T47" s="112"/>
      <c r="U47" s="113"/>
      <c r="V47" s="113"/>
      <c r="W47" s="114"/>
    </row>
    <row r="48" spans="2:23" ht="15.75" thickBot="1" x14ac:dyDescent="0.3">
      <c r="B48" s="84" t="s">
        <v>60</v>
      </c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</row>
    <row r="49" spans="2:23" x14ac:dyDescent="0.25">
      <c r="B49" s="104">
        <v>2020</v>
      </c>
      <c r="C49" s="105"/>
      <c r="D49" s="105"/>
      <c r="E49" s="106"/>
      <c r="F49" s="104">
        <v>2021</v>
      </c>
      <c r="G49" s="105"/>
      <c r="H49" s="105"/>
      <c r="I49" s="106"/>
      <c r="J49" s="104">
        <v>2022</v>
      </c>
      <c r="K49" s="105"/>
      <c r="L49" s="105"/>
      <c r="M49" s="106"/>
      <c r="N49" s="104">
        <v>2023</v>
      </c>
      <c r="O49" s="105"/>
      <c r="P49" s="105"/>
      <c r="Q49" s="106"/>
      <c r="R49" s="65" t="s">
        <v>31</v>
      </c>
      <c r="S49" s="66"/>
      <c r="T49" s="67"/>
      <c r="U49" s="67"/>
      <c r="V49" s="67"/>
      <c r="W49" s="68"/>
    </row>
    <row r="50" spans="2:23" x14ac:dyDescent="0.25">
      <c r="B50" s="48" t="s">
        <v>21</v>
      </c>
      <c r="C50" s="49"/>
      <c r="D50" s="49" t="s">
        <v>22</v>
      </c>
      <c r="E50" s="50"/>
      <c r="F50" s="48" t="s">
        <v>21</v>
      </c>
      <c r="G50" s="49"/>
      <c r="H50" s="49" t="s">
        <v>22</v>
      </c>
      <c r="I50" s="50"/>
      <c r="J50" s="48" t="s">
        <v>21</v>
      </c>
      <c r="K50" s="49"/>
      <c r="L50" s="49" t="s">
        <v>22</v>
      </c>
      <c r="M50" s="50"/>
      <c r="N50" s="48" t="s">
        <v>21</v>
      </c>
      <c r="O50" s="49"/>
      <c r="P50" s="49" t="s">
        <v>22</v>
      </c>
      <c r="Q50" s="50"/>
      <c r="R50" s="63" t="s">
        <v>29</v>
      </c>
      <c r="S50" s="64"/>
      <c r="T50" s="69"/>
      <c r="U50" s="69"/>
      <c r="V50" s="69"/>
      <c r="W50" s="70"/>
    </row>
    <row r="51" spans="2:23" x14ac:dyDescent="0.25">
      <c r="B51" s="45">
        <v>31579854.8210526</v>
      </c>
      <c r="C51" s="46"/>
      <c r="D51" s="46">
        <v>24749998</v>
      </c>
      <c r="E51" s="47"/>
      <c r="F51" s="45">
        <v>31579854.8210526</v>
      </c>
      <c r="G51" s="46"/>
      <c r="H51" s="46">
        <v>0</v>
      </c>
      <c r="I51" s="47"/>
      <c r="J51" s="45">
        <v>31579854.8210526</v>
      </c>
      <c r="K51" s="46"/>
      <c r="L51" s="46">
        <v>0</v>
      </c>
      <c r="M51" s="47"/>
      <c r="N51" s="45">
        <v>31579854.8210526</v>
      </c>
      <c r="O51" s="46"/>
      <c r="P51" s="46">
        <v>0</v>
      </c>
      <c r="Q51" s="47"/>
      <c r="R51" s="16" t="s">
        <v>27</v>
      </c>
      <c r="S51" s="15" t="s">
        <v>28</v>
      </c>
      <c r="T51" s="69"/>
      <c r="U51" s="69"/>
      <c r="V51" s="69"/>
      <c r="W51" s="70"/>
    </row>
    <row r="52" spans="2:23" x14ac:dyDescent="0.25">
      <c r="B52" s="79" t="s">
        <v>23</v>
      </c>
      <c r="C52" s="64"/>
      <c r="D52" s="64"/>
      <c r="E52" s="80"/>
      <c r="F52" s="79" t="s">
        <v>23</v>
      </c>
      <c r="G52" s="64"/>
      <c r="H52" s="64"/>
      <c r="I52" s="80"/>
      <c r="J52" s="79" t="s">
        <v>23</v>
      </c>
      <c r="K52" s="64"/>
      <c r="L52" s="64"/>
      <c r="M52" s="80"/>
      <c r="N52" s="79" t="s">
        <v>23</v>
      </c>
      <c r="O52" s="64"/>
      <c r="P52" s="64"/>
      <c r="Q52" s="80"/>
      <c r="R52" s="17">
        <f>B49</f>
        <v>2020</v>
      </c>
      <c r="S52" s="5">
        <f>B53</f>
        <v>78.372741547565639</v>
      </c>
      <c r="T52" s="69"/>
      <c r="U52" s="69"/>
      <c r="V52" s="69"/>
      <c r="W52" s="70"/>
    </row>
    <row r="53" spans="2:23" x14ac:dyDescent="0.25">
      <c r="B53" s="54">
        <f>(D51/B51)*100</f>
        <v>78.372741547565639</v>
      </c>
      <c r="C53" s="52"/>
      <c r="D53" s="52"/>
      <c r="E53" s="53"/>
      <c r="F53" s="54">
        <f>(H51/F51)*100</f>
        <v>0</v>
      </c>
      <c r="G53" s="52"/>
      <c r="H53" s="52"/>
      <c r="I53" s="53"/>
      <c r="J53" s="54">
        <f>(L51/J51)*100</f>
        <v>0</v>
      </c>
      <c r="K53" s="52"/>
      <c r="L53" s="52"/>
      <c r="M53" s="53"/>
      <c r="N53" s="54">
        <f>(P51/N51)*100</f>
        <v>0</v>
      </c>
      <c r="O53" s="52"/>
      <c r="P53" s="52"/>
      <c r="Q53" s="53"/>
      <c r="R53" s="17">
        <f>F49</f>
        <v>2021</v>
      </c>
      <c r="S53" s="5">
        <f>F53</f>
        <v>0</v>
      </c>
      <c r="T53" s="69"/>
      <c r="U53" s="69"/>
      <c r="V53" s="69"/>
      <c r="W53" s="70"/>
    </row>
    <row r="54" spans="2:23" x14ac:dyDescent="0.25">
      <c r="B54" s="79" t="s">
        <v>26</v>
      </c>
      <c r="C54" s="64"/>
      <c r="D54" s="64"/>
      <c r="E54" s="80"/>
      <c r="F54" s="79" t="s">
        <v>26</v>
      </c>
      <c r="G54" s="64"/>
      <c r="H54" s="64"/>
      <c r="I54" s="80"/>
      <c r="J54" s="79" t="s">
        <v>26</v>
      </c>
      <c r="K54" s="64"/>
      <c r="L54" s="64"/>
      <c r="M54" s="80"/>
      <c r="N54" s="79" t="s">
        <v>26</v>
      </c>
      <c r="O54" s="64"/>
      <c r="P54" s="64"/>
      <c r="Q54" s="80"/>
      <c r="R54" s="17">
        <f>J49</f>
        <v>2022</v>
      </c>
      <c r="S54" s="5">
        <f>J53</f>
        <v>0</v>
      </c>
      <c r="T54" s="69"/>
      <c r="U54" s="69"/>
      <c r="V54" s="69"/>
      <c r="W54" s="70"/>
    </row>
    <row r="55" spans="2:23" ht="15.75" thickBot="1" x14ac:dyDescent="0.3">
      <c r="B55" s="59" t="str">
        <f>IF(B53&gt;=75,"Muy alto",IF(B53&gt;=51,"Alto",IF(B53&gt;=25,"Medio",IF(B53&lt;=24,"Bajo"))))</f>
        <v>Muy alto</v>
      </c>
      <c r="C55" s="60"/>
      <c r="D55" s="60"/>
      <c r="E55" s="61"/>
      <c r="F55" s="59" t="str">
        <f>IF(F53&gt;=75,"Muy alto",IF(F53&gt;=51,"Alto",IF(F53&gt;=25,"Medio",IF(F53&lt;=24,"Bajo"))))</f>
        <v>Bajo</v>
      </c>
      <c r="G55" s="60"/>
      <c r="H55" s="60"/>
      <c r="I55" s="61"/>
      <c r="J55" s="59" t="str">
        <f t="shared" ref="J55" si="6">IF(J53&gt;=75,"Muy alto",IF(J53&gt;=51,"Alto",IF(J53&gt;=25,"Medio",IF(J53&lt;=24,"Bajo"))))</f>
        <v>Bajo</v>
      </c>
      <c r="K55" s="60"/>
      <c r="L55" s="60"/>
      <c r="M55" s="61"/>
      <c r="N55" s="59" t="str">
        <f t="shared" ref="N55" si="7">IF(N53&gt;=75,"Muy alto",IF(N53&gt;=51,"Alto",IF(N53&gt;=25,"Medio",IF(N53&lt;=24,"Bajo"))))</f>
        <v>Bajo</v>
      </c>
      <c r="O55" s="60"/>
      <c r="P55" s="60"/>
      <c r="Q55" s="61"/>
      <c r="R55" s="19">
        <f>N49</f>
        <v>2023</v>
      </c>
      <c r="S55" s="20">
        <f>N53</f>
        <v>0</v>
      </c>
      <c r="T55" s="69"/>
      <c r="U55" s="69"/>
      <c r="V55" s="69"/>
      <c r="W55" s="70"/>
    </row>
    <row r="56" spans="2:23" x14ac:dyDescent="0.25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5"/>
      <c r="T56" s="69"/>
      <c r="U56" s="69"/>
      <c r="V56" s="69"/>
      <c r="W56" s="70"/>
    </row>
    <row r="57" spans="2:23" ht="15.75" thickBot="1" x14ac:dyDescent="0.3">
      <c r="B57" s="76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8"/>
      <c r="T57" s="71"/>
      <c r="U57" s="71"/>
      <c r="V57" s="71"/>
      <c r="W57" s="72"/>
    </row>
  </sheetData>
  <mergeCells count="170">
    <mergeCell ref="D51:E51"/>
    <mergeCell ref="F51:G51"/>
    <mergeCell ref="H51:I51"/>
    <mergeCell ref="J51:K51"/>
    <mergeCell ref="B55:E55"/>
    <mergeCell ref="F55:I55"/>
    <mergeCell ref="J55:M55"/>
    <mergeCell ref="N55:Q55"/>
    <mergeCell ref="B56:S57"/>
    <mergeCell ref="B53:E53"/>
    <mergeCell ref="F53:I53"/>
    <mergeCell ref="J53:M53"/>
    <mergeCell ref="N53:Q53"/>
    <mergeCell ref="B54:E54"/>
    <mergeCell ref="F54:I54"/>
    <mergeCell ref="J54:M54"/>
    <mergeCell ref="N54:Q54"/>
    <mergeCell ref="B48:W48"/>
    <mergeCell ref="B49:E49"/>
    <mergeCell ref="F49:I49"/>
    <mergeCell ref="J49:M49"/>
    <mergeCell ref="N49:Q49"/>
    <mergeCell ref="R49:S49"/>
    <mergeCell ref="T49:W57"/>
    <mergeCell ref="B50:C50"/>
    <mergeCell ref="D50:E50"/>
    <mergeCell ref="F50:G50"/>
    <mergeCell ref="H50:I50"/>
    <mergeCell ref="J50:K50"/>
    <mergeCell ref="L50:M50"/>
    <mergeCell ref="N50:O50"/>
    <mergeCell ref="P50:Q50"/>
    <mergeCell ref="R50:S50"/>
    <mergeCell ref="L51:M51"/>
    <mergeCell ref="N51:O51"/>
    <mergeCell ref="P51:Q51"/>
    <mergeCell ref="B52:E52"/>
    <mergeCell ref="F52:I52"/>
    <mergeCell ref="J52:M52"/>
    <mergeCell ref="N52:Q52"/>
    <mergeCell ref="B51:C51"/>
    <mergeCell ref="B45:E45"/>
    <mergeCell ref="F45:I45"/>
    <mergeCell ref="J45:M45"/>
    <mergeCell ref="N45:Q45"/>
    <mergeCell ref="B46:S47"/>
    <mergeCell ref="B43:E43"/>
    <mergeCell ref="F43:I43"/>
    <mergeCell ref="J43:M43"/>
    <mergeCell ref="N43:Q43"/>
    <mergeCell ref="B44:E44"/>
    <mergeCell ref="F44:I44"/>
    <mergeCell ref="J44:M44"/>
    <mergeCell ref="N44:Q44"/>
    <mergeCell ref="N41:O41"/>
    <mergeCell ref="P41:Q41"/>
    <mergeCell ref="B42:E42"/>
    <mergeCell ref="F42:I42"/>
    <mergeCell ref="J42:M42"/>
    <mergeCell ref="N42:Q42"/>
    <mergeCell ref="T39:W47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B41:C41"/>
    <mergeCell ref="D41:E41"/>
    <mergeCell ref="F41:G41"/>
    <mergeCell ref="H41:I41"/>
    <mergeCell ref="J41:K41"/>
    <mergeCell ref="L41:M41"/>
    <mergeCell ref="B39:E39"/>
    <mergeCell ref="F39:I39"/>
    <mergeCell ref="J39:M39"/>
    <mergeCell ref="N39:Q39"/>
    <mergeCell ref="R39:S39"/>
    <mergeCell ref="J11:K11"/>
    <mergeCell ref="B31:G37"/>
    <mergeCell ref="H31:W34"/>
    <mergeCell ref="H35:W37"/>
    <mergeCell ref="B38:W38"/>
    <mergeCell ref="N11:O11"/>
    <mergeCell ref="P11:Q11"/>
    <mergeCell ref="P12:Q12"/>
    <mergeCell ref="L11:M11"/>
    <mergeCell ref="B13:E13"/>
    <mergeCell ref="F13:I13"/>
    <mergeCell ref="D12:E12"/>
    <mergeCell ref="B14:E14"/>
    <mergeCell ref="F14:I14"/>
    <mergeCell ref="F12:G12"/>
    <mergeCell ref="H12:I12"/>
    <mergeCell ref="H11:I11"/>
    <mergeCell ref="J15:M15"/>
    <mergeCell ref="N15:Q15"/>
    <mergeCell ref="B16:E16"/>
    <mergeCell ref="F16:I16"/>
    <mergeCell ref="B2:G8"/>
    <mergeCell ref="H2:W5"/>
    <mergeCell ref="H6:W8"/>
    <mergeCell ref="B9:W9"/>
    <mergeCell ref="B10:E10"/>
    <mergeCell ref="F10:I10"/>
    <mergeCell ref="J10:M10"/>
    <mergeCell ref="N10:Q10"/>
    <mergeCell ref="R10:S10"/>
    <mergeCell ref="T10:W18"/>
    <mergeCell ref="R11:S11"/>
    <mergeCell ref="B12:C12"/>
    <mergeCell ref="J13:M13"/>
    <mergeCell ref="N13:Q13"/>
    <mergeCell ref="L12:M12"/>
    <mergeCell ref="N12:O12"/>
    <mergeCell ref="J14:M14"/>
    <mergeCell ref="N14:Q14"/>
    <mergeCell ref="J12:K12"/>
    <mergeCell ref="B11:C11"/>
    <mergeCell ref="D11:E11"/>
    <mergeCell ref="F11:G11"/>
    <mergeCell ref="B15:E15"/>
    <mergeCell ref="F15:I15"/>
    <mergeCell ref="J16:M16"/>
    <mergeCell ref="N16:Q16"/>
    <mergeCell ref="B17:S18"/>
    <mergeCell ref="B19:W19"/>
    <mergeCell ref="B20:E20"/>
    <mergeCell ref="F20:I20"/>
    <mergeCell ref="J20:M20"/>
    <mergeCell ref="N20:Q20"/>
    <mergeCell ref="R20:S20"/>
    <mergeCell ref="T20:W28"/>
    <mergeCell ref="B21:C21"/>
    <mergeCell ref="D21:E21"/>
    <mergeCell ref="R21:S21"/>
    <mergeCell ref="B22:C22"/>
    <mergeCell ref="D22:E22"/>
    <mergeCell ref="F22:G22"/>
    <mergeCell ref="H22:I22"/>
    <mergeCell ref="J22:K22"/>
    <mergeCell ref="L22:M22"/>
    <mergeCell ref="N22:O22"/>
    <mergeCell ref="P22:Q22"/>
    <mergeCell ref="F21:G21"/>
    <mergeCell ref="H21:I21"/>
    <mergeCell ref="J21:K21"/>
    <mergeCell ref="L21:M21"/>
    <mergeCell ref="N21:O21"/>
    <mergeCell ref="P21:Q21"/>
    <mergeCell ref="B23:E23"/>
    <mergeCell ref="F23:I23"/>
    <mergeCell ref="J23:M23"/>
    <mergeCell ref="N23:Q23"/>
    <mergeCell ref="B24:E24"/>
    <mergeCell ref="F24:I24"/>
    <mergeCell ref="J24:M24"/>
    <mergeCell ref="N24:Q24"/>
    <mergeCell ref="B27:S28"/>
    <mergeCell ref="B25:E25"/>
    <mergeCell ref="F25:I25"/>
    <mergeCell ref="J25:M25"/>
    <mergeCell ref="N25:Q25"/>
    <mergeCell ref="B26:E26"/>
    <mergeCell ref="F26:I26"/>
    <mergeCell ref="J26:M26"/>
    <mergeCell ref="N26:Q26"/>
  </mergeCells>
  <conditionalFormatting sqref="B16:Q16 B17">
    <cfRule type="containsText" dxfId="39" priority="16" operator="containsText" text="Muy alto">
      <formula>NOT(ISERROR(SEARCH("Muy alto",B16)))</formula>
    </cfRule>
    <cfRule type="containsText" dxfId="38" priority="17" operator="containsText" text="Bajo">
      <formula>NOT(ISERROR(SEARCH("Bajo",B16)))</formula>
    </cfRule>
    <cfRule type="containsText" dxfId="37" priority="18" operator="containsText" text="Medio">
      <formula>NOT(ISERROR(SEARCH("Medio",B16)))</formula>
    </cfRule>
    <cfRule type="containsText" dxfId="36" priority="19" operator="containsText" text="Alto">
      <formula>NOT(ISERROR(SEARCH("Alto",B16)))</formula>
    </cfRule>
    <cfRule type="containsText" dxfId="35" priority="20" operator="containsText" text="Muy alto">
      <formula>NOT(ISERROR(SEARCH("Muy alto",B16)))</formula>
    </cfRule>
  </conditionalFormatting>
  <conditionalFormatting sqref="B26:Q26">
    <cfRule type="containsText" dxfId="34" priority="11" operator="containsText" text="Muy alto">
      <formula>NOT(ISERROR(SEARCH("Muy alto",B26)))</formula>
    </cfRule>
    <cfRule type="containsText" dxfId="33" priority="12" operator="containsText" text="Bajo">
      <formula>NOT(ISERROR(SEARCH("Bajo",B26)))</formula>
    </cfRule>
    <cfRule type="containsText" dxfId="32" priority="13" operator="containsText" text="Medio">
      <formula>NOT(ISERROR(SEARCH("Medio",B26)))</formula>
    </cfRule>
    <cfRule type="containsText" dxfId="31" priority="14" operator="containsText" text="Alto">
      <formula>NOT(ISERROR(SEARCH("Alto",B26)))</formula>
    </cfRule>
    <cfRule type="containsText" dxfId="30" priority="15" operator="containsText" text="Muy alto">
      <formula>NOT(ISERROR(SEARCH("Muy alto",B26)))</formula>
    </cfRule>
  </conditionalFormatting>
  <conditionalFormatting sqref="B45:Q45 B46">
    <cfRule type="containsText" dxfId="29" priority="6" operator="containsText" text="Muy alto">
      <formula>NOT(ISERROR(SEARCH("Muy alto",B45)))</formula>
    </cfRule>
    <cfRule type="containsText" dxfId="28" priority="7" operator="containsText" text="Bajo">
      <formula>NOT(ISERROR(SEARCH("Bajo",B45)))</formula>
    </cfRule>
    <cfRule type="containsText" dxfId="27" priority="8" operator="containsText" text="Medio">
      <formula>NOT(ISERROR(SEARCH("Medio",B45)))</formula>
    </cfRule>
    <cfRule type="containsText" dxfId="26" priority="9" operator="containsText" text="Alto">
      <formula>NOT(ISERROR(SEARCH("Alto",B45)))</formula>
    </cfRule>
    <cfRule type="containsText" dxfId="25" priority="10" operator="containsText" text="Muy alto">
      <formula>NOT(ISERROR(SEARCH("Muy alto",B45)))</formula>
    </cfRule>
  </conditionalFormatting>
  <conditionalFormatting sqref="B55:Q55">
    <cfRule type="containsText" dxfId="24" priority="1" operator="containsText" text="Muy alto">
      <formula>NOT(ISERROR(SEARCH("Muy alto",B55)))</formula>
    </cfRule>
    <cfRule type="containsText" dxfId="23" priority="2" operator="containsText" text="Bajo">
      <formula>NOT(ISERROR(SEARCH("Bajo",B55)))</formula>
    </cfRule>
    <cfRule type="containsText" dxfId="22" priority="3" operator="containsText" text="Medio">
      <formula>NOT(ISERROR(SEARCH("Medio",B55)))</formula>
    </cfRule>
    <cfRule type="containsText" dxfId="21" priority="4" operator="containsText" text="Alto">
      <formula>NOT(ISERROR(SEARCH("Alto",B55)))</formula>
    </cfRule>
    <cfRule type="containsText" dxfId="20" priority="5" operator="containsText" text="Muy alto">
      <formula>NOT(ISERROR(SEARCH("Muy alto",B55)))</formula>
    </cfRule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4DC03-0235-4731-8627-C559199309B3}">
  <dimension ref="B1:W57"/>
  <sheetViews>
    <sheetView zoomScale="80" zoomScaleNormal="80" workbookViewId="0"/>
  </sheetViews>
  <sheetFormatPr baseColWidth="10" defaultRowHeight="15" x14ac:dyDescent="0.25"/>
  <cols>
    <col min="1" max="18" width="11.42578125" style="2"/>
    <col min="19" max="19" width="17.7109375" style="2" customWidth="1"/>
    <col min="20" max="16384" width="11.42578125" style="2"/>
  </cols>
  <sheetData>
    <row r="1" spans="2:23" ht="15.75" thickBot="1" x14ac:dyDescent="0.3"/>
    <row r="2" spans="2:23" x14ac:dyDescent="0.25">
      <c r="B2" s="87"/>
      <c r="C2" s="88"/>
      <c r="D2" s="88"/>
      <c r="E2" s="88"/>
      <c r="F2" s="88"/>
      <c r="G2" s="89"/>
      <c r="H2" s="96" t="s">
        <v>14</v>
      </c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2:23" x14ac:dyDescent="0.25">
      <c r="B3" s="90"/>
      <c r="C3" s="91"/>
      <c r="D3" s="91"/>
      <c r="E3" s="91"/>
      <c r="F3" s="91"/>
      <c r="G3" s="92"/>
      <c r="H3" s="99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00"/>
    </row>
    <row r="4" spans="2:23" x14ac:dyDescent="0.25">
      <c r="B4" s="90"/>
      <c r="C4" s="91"/>
      <c r="D4" s="91"/>
      <c r="E4" s="91"/>
      <c r="F4" s="91"/>
      <c r="G4" s="92"/>
      <c r="H4" s="99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100"/>
    </row>
    <row r="5" spans="2:23" ht="15.75" thickBot="1" x14ac:dyDescent="0.3">
      <c r="B5" s="90"/>
      <c r="C5" s="91"/>
      <c r="D5" s="91"/>
      <c r="E5" s="91"/>
      <c r="F5" s="91"/>
      <c r="G5" s="92"/>
      <c r="H5" s="1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</row>
    <row r="6" spans="2:23" x14ac:dyDescent="0.25">
      <c r="B6" s="90"/>
      <c r="C6" s="91"/>
      <c r="D6" s="91"/>
      <c r="E6" s="91"/>
      <c r="F6" s="91"/>
      <c r="G6" s="92"/>
      <c r="H6" s="96" t="s">
        <v>44</v>
      </c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8"/>
    </row>
    <row r="7" spans="2:23" x14ac:dyDescent="0.25">
      <c r="B7" s="90"/>
      <c r="C7" s="91"/>
      <c r="D7" s="91"/>
      <c r="E7" s="91"/>
      <c r="F7" s="91"/>
      <c r="G7" s="92"/>
      <c r="H7" s="99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100"/>
    </row>
    <row r="8" spans="2:23" ht="15.75" thickBot="1" x14ac:dyDescent="0.3">
      <c r="B8" s="93"/>
      <c r="C8" s="94"/>
      <c r="D8" s="94"/>
      <c r="E8" s="94"/>
      <c r="F8" s="94"/>
      <c r="G8" s="95"/>
      <c r="H8" s="101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2:23" ht="15.75" thickBot="1" x14ac:dyDescent="0.3">
      <c r="B9" s="84" t="s">
        <v>20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6"/>
    </row>
    <row r="10" spans="2:23" x14ac:dyDescent="0.25">
      <c r="B10" s="104">
        <v>2016</v>
      </c>
      <c r="C10" s="105"/>
      <c r="D10" s="105"/>
      <c r="E10" s="106"/>
      <c r="F10" s="104">
        <v>2017</v>
      </c>
      <c r="G10" s="105"/>
      <c r="H10" s="105"/>
      <c r="I10" s="106"/>
      <c r="J10" s="104">
        <v>2018</v>
      </c>
      <c r="K10" s="105"/>
      <c r="L10" s="105"/>
      <c r="M10" s="106"/>
      <c r="N10" s="104">
        <v>2019</v>
      </c>
      <c r="O10" s="105"/>
      <c r="P10" s="105"/>
      <c r="Q10" s="106"/>
      <c r="R10" s="81" t="s">
        <v>31</v>
      </c>
      <c r="S10" s="82"/>
      <c r="T10" s="107"/>
      <c r="U10" s="107"/>
      <c r="V10" s="107"/>
      <c r="W10" s="108"/>
    </row>
    <row r="11" spans="2:23" x14ac:dyDescent="0.25">
      <c r="B11" s="117" t="s">
        <v>15</v>
      </c>
      <c r="C11" s="118"/>
      <c r="D11" s="118" t="s">
        <v>16</v>
      </c>
      <c r="E11" s="119"/>
      <c r="F11" s="120" t="s">
        <v>15</v>
      </c>
      <c r="G11" s="49"/>
      <c r="H11" s="49" t="s">
        <v>16</v>
      </c>
      <c r="I11" s="50"/>
      <c r="J11" s="48" t="s">
        <v>15</v>
      </c>
      <c r="K11" s="49"/>
      <c r="L11" s="49" t="s">
        <v>16</v>
      </c>
      <c r="M11" s="50"/>
      <c r="N11" s="48" t="s">
        <v>15</v>
      </c>
      <c r="O11" s="49"/>
      <c r="P11" s="49" t="s">
        <v>16</v>
      </c>
      <c r="Q11" s="116"/>
      <c r="R11" s="79" t="s">
        <v>30</v>
      </c>
      <c r="S11" s="83"/>
      <c r="T11" s="109"/>
      <c r="U11" s="109"/>
      <c r="V11" s="109"/>
      <c r="W11" s="110"/>
    </row>
    <row r="12" spans="2:23" x14ac:dyDescent="0.25">
      <c r="B12" s="54">
        <v>10</v>
      </c>
      <c r="C12" s="52"/>
      <c r="D12" s="52">
        <v>0</v>
      </c>
      <c r="E12" s="53"/>
      <c r="F12" s="51">
        <v>10</v>
      </c>
      <c r="G12" s="52"/>
      <c r="H12" s="52">
        <v>0</v>
      </c>
      <c r="I12" s="53"/>
      <c r="J12" s="54">
        <v>10</v>
      </c>
      <c r="K12" s="52"/>
      <c r="L12" s="52">
        <v>0</v>
      </c>
      <c r="M12" s="53"/>
      <c r="N12" s="54">
        <v>10</v>
      </c>
      <c r="O12" s="52"/>
      <c r="P12" s="52">
        <v>0</v>
      </c>
      <c r="Q12" s="55"/>
      <c r="R12" s="11" t="s">
        <v>27</v>
      </c>
      <c r="S12" s="10" t="s">
        <v>32</v>
      </c>
      <c r="T12" s="109"/>
      <c r="U12" s="109"/>
      <c r="V12" s="109"/>
      <c r="W12" s="110"/>
    </row>
    <row r="13" spans="2:23" x14ac:dyDescent="0.25">
      <c r="B13" s="79" t="s">
        <v>17</v>
      </c>
      <c r="C13" s="64"/>
      <c r="D13" s="64"/>
      <c r="E13" s="80"/>
      <c r="F13" s="63" t="s">
        <v>17</v>
      </c>
      <c r="G13" s="64"/>
      <c r="H13" s="64"/>
      <c r="I13" s="80"/>
      <c r="J13" s="79" t="s">
        <v>17</v>
      </c>
      <c r="K13" s="64"/>
      <c r="L13" s="64"/>
      <c r="M13" s="80"/>
      <c r="N13" s="79" t="s">
        <v>17</v>
      </c>
      <c r="O13" s="64"/>
      <c r="P13" s="64"/>
      <c r="Q13" s="83"/>
      <c r="R13" s="12">
        <f>B10</f>
        <v>2016</v>
      </c>
      <c r="S13" s="13">
        <f>B14</f>
        <v>0</v>
      </c>
      <c r="T13" s="109"/>
      <c r="U13" s="109"/>
      <c r="V13" s="109"/>
      <c r="W13" s="110"/>
    </row>
    <row r="14" spans="2:23" x14ac:dyDescent="0.25">
      <c r="B14" s="54">
        <f>(D12/B12)*100</f>
        <v>0</v>
      </c>
      <c r="C14" s="52"/>
      <c r="D14" s="52"/>
      <c r="E14" s="53"/>
      <c r="F14" s="51">
        <f>(H12/F12)*100</f>
        <v>0</v>
      </c>
      <c r="G14" s="52"/>
      <c r="H14" s="52"/>
      <c r="I14" s="53"/>
      <c r="J14" s="54">
        <f>(L12/J12)*100</f>
        <v>0</v>
      </c>
      <c r="K14" s="52"/>
      <c r="L14" s="52"/>
      <c r="M14" s="53"/>
      <c r="N14" s="54">
        <f>(P12/N12)*100</f>
        <v>0</v>
      </c>
      <c r="O14" s="52"/>
      <c r="P14" s="52"/>
      <c r="Q14" s="55"/>
      <c r="R14" s="12">
        <f>F10</f>
        <v>2017</v>
      </c>
      <c r="S14" s="13">
        <f>F14</f>
        <v>0</v>
      </c>
      <c r="T14" s="109"/>
      <c r="U14" s="109"/>
      <c r="V14" s="109"/>
      <c r="W14" s="110"/>
    </row>
    <row r="15" spans="2:23" x14ac:dyDescent="0.25">
      <c r="B15" s="79" t="s">
        <v>18</v>
      </c>
      <c r="C15" s="64"/>
      <c r="D15" s="64"/>
      <c r="E15" s="80"/>
      <c r="F15" s="63" t="s">
        <v>18</v>
      </c>
      <c r="G15" s="64"/>
      <c r="H15" s="64"/>
      <c r="I15" s="80"/>
      <c r="J15" s="79" t="s">
        <v>18</v>
      </c>
      <c r="K15" s="64"/>
      <c r="L15" s="64"/>
      <c r="M15" s="80"/>
      <c r="N15" s="79" t="s">
        <v>18</v>
      </c>
      <c r="O15" s="64"/>
      <c r="P15" s="64"/>
      <c r="Q15" s="83"/>
      <c r="R15" s="12">
        <f>J10</f>
        <v>2018</v>
      </c>
      <c r="S15" s="13">
        <f>J14</f>
        <v>0</v>
      </c>
      <c r="T15" s="109"/>
      <c r="U15" s="109"/>
      <c r="V15" s="109"/>
      <c r="W15" s="110"/>
    </row>
    <row r="16" spans="2:23" ht="15.75" thickBot="1" x14ac:dyDescent="0.3">
      <c r="B16" s="59" t="str">
        <f>IF(B14&gt;=75,"Muy alto",IF(B14&gt;=51,"Alto",IF(B14&gt;=25,"Medio",IF(B14&lt;=24,"Bajo"))))</f>
        <v>Bajo</v>
      </c>
      <c r="C16" s="60"/>
      <c r="D16" s="60"/>
      <c r="E16" s="61"/>
      <c r="F16" s="62" t="str">
        <f>IF(F14&gt;=75,"Muy alto",IF(F14&gt;=51,"Alto",IF(F14&gt;=25,"Medio",IF(F14&lt;=24,"Bajo"))))</f>
        <v>Bajo</v>
      </c>
      <c r="G16" s="60"/>
      <c r="H16" s="60"/>
      <c r="I16" s="61"/>
      <c r="J16" s="59" t="str">
        <f t="shared" ref="J16" si="0">IF(J14&gt;=75,"Muy alto",IF(J14&gt;=51,"Alto",IF(J14&gt;=25,"Medio",IF(J14&lt;=24,"Bajo"))))</f>
        <v>Bajo</v>
      </c>
      <c r="K16" s="60"/>
      <c r="L16" s="60"/>
      <c r="M16" s="61"/>
      <c r="N16" s="59" t="str">
        <f t="shared" ref="N16" si="1">IF(N14&gt;=75,"Muy alto",IF(N14&gt;=51,"Alto",IF(N14&gt;=25,"Medio",IF(N14&lt;=24,"Bajo"))))</f>
        <v>Bajo</v>
      </c>
      <c r="O16" s="60"/>
      <c r="P16" s="60"/>
      <c r="Q16" s="115"/>
      <c r="R16" s="14">
        <f>N10</f>
        <v>2019</v>
      </c>
      <c r="S16" s="18">
        <f>N14</f>
        <v>0</v>
      </c>
      <c r="T16" s="109"/>
      <c r="U16" s="109"/>
      <c r="V16" s="109"/>
      <c r="W16" s="110"/>
    </row>
    <row r="17" spans="2:23" x14ac:dyDescent="0.25">
      <c r="B17" s="73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5"/>
      <c r="T17" s="111"/>
      <c r="U17" s="109"/>
      <c r="V17" s="109"/>
      <c r="W17" s="110"/>
    </row>
    <row r="18" spans="2:23" ht="15.75" thickBot="1" x14ac:dyDescent="0.3"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12"/>
      <c r="U18" s="113"/>
      <c r="V18" s="113"/>
      <c r="W18" s="114"/>
    </row>
    <row r="19" spans="2:23" ht="15.75" thickBot="1" x14ac:dyDescent="0.3">
      <c r="B19" s="84" t="s">
        <v>19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6"/>
    </row>
    <row r="20" spans="2:23" x14ac:dyDescent="0.25">
      <c r="B20" s="104">
        <v>2016</v>
      </c>
      <c r="C20" s="105"/>
      <c r="D20" s="105"/>
      <c r="E20" s="106"/>
      <c r="F20" s="104">
        <v>2017</v>
      </c>
      <c r="G20" s="105"/>
      <c r="H20" s="105"/>
      <c r="I20" s="106"/>
      <c r="J20" s="104">
        <v>2018</v>
      </c>
      <c r="K20" s="105"/>
      <c r="L20" s="105"/>
      <c r="M20" s="106"/>
      <c r="N20" s="104">
        <v>2019</v>
      </c>
      <c r="O20" s="105"/>
      <c r="P20" s="105"/>
      <c r="Q20" s="106"/>
      <c r="R20" s="65" t="s">
        <v>31</v>
      </c>
      <c r="S20" s="66"/>
      <c r="T20" s="67"/>
      <c r="U20" s="67"/>
      <c r="V20" s="67"/>
      <c r="W20" s="68"/>
    </row>
    <row r="21" spans="2:23" x14ac:dyDescent="0.25">
      <c r="B21" s="48" t="s">
        <v>21</v>
      </c>
      <c r="C21" s="49"/>
      <c r="D21" s="49" t="s">
        <v>22</v>
      </c>
      <c r="E21" s="50"/>
      <c r="F21" s="48" t="s">
        <v>21</v>
      </c>
      <c r="G21" s="49"/>
      <c r="H21" s="49" t="s">
        <v>22</v>
      </c>
      <c r="I21" s="50"/>
      <c r="J21" s="48" t="s">
        <v>21</v>
      </c>
      <c r="K21" s="49"/>
      <c r="L21" s="49" t="s">
        <v>22</v>
      </c>
      <c r="M21" s="50"/>
      <c r="N21" s="48" t="s">
        <v>21</v>
      </c>
      <c r="O21" s="49"/>
      <c r="P21" s="49" t="s">
        <v>22</v>
      </c>
      <c r="Q21" s="50"/>
      <c r="R21" s="63" t="s">
        <v>29</v>
      </c>
      <c r="S21" s="64"/>
      <c r="T21" s="69"/>
      <c r="U21" s="69"/>
      <c r="V21" s="69"/>
      <c r="W21" s="70"/>
    </row>
    <row r="22" spans="2:23" x14ac:dyDescent="0.25">
      <c r="B22" s="45">
        <v>16708917.8947368</v>
      </c>
      <c r="C22" s="46"/>
      <c r="D22" s="46">
        <v>0</v>
      </c>
      <c r="E22" s="47"/>
      <c r="F22" s="45">
        <v>16708917.8947368</v>
      </c>
      <c r="G22" s="46"/>
      <c r="H22" s="46">
        <v>0</v>
      </c>
      <c r="I22" s="47"/>
      <c r="J22" s="45">
        <v>16708917.8947368</v>
      </c>
      <c r="K22" s="46"/>
      <c r="L22" s="46">
        <v>0</v>
      </c>
      <c r="M22" s="47"/>
      <c r="N22" s="45">
        <v>16708917.8947368</v>
      </c>
      <c r="O22" s="46"/>
      <c r="P22" s="46">
        <v>0</v>
      </c>
      <c r="Q22" s="47"/>
      <c r="R22" s="16" t="s">
        <v>27</v>
      </c>
      <c r="S22" s="15" t="s">
        <v>28</v>
      </c>
      <c r="T22" s="69"/>
      <c r="U22" s="69"/>
      <c r="V22" s="69"/>
      <c r="W22" s="70"/>
    </row>
    <row r="23" spans="2:23" x14ac:dyDescent="0.25">
      <c r="B23" s="79" t="s">
        <v>23</v>
      </c>
      <c r="C23" s="64"/>
      <c r="D23" s="64"/>
      <c r="E23" s="80"/>
      <c r="F23" s="79" t="s">
        <v>23</v>
      </c>
      <c r="G23" s="64"/>
      <c r="H23" s="64"/>
      <c r="I23" s="80"/>
      <c r="J23" s="79" t="s">
        <v>23</v>
      </c>
      <c r="K23" s="64"/>
      <c r="L23" s="64"/>
      <c r="M23" s="80"/>
      <c r="N23" s="79" t="s">
        <v>23</v>
      </c>
      <c r="O23" s="64"/>
      <c r="P23" s="64"/>
      <c r="Q23" s="80"/>
      <c r="R23" s="17">
        <f>B20</f>
        <v>2016</v>
      </c>
      <c r="S23" s="5">
        <f>B24</f>
        <v>0</v>
      </c>
      <c r="T23" s="69"/>
      <c r="U23" s="69"/>
      <c r="V23" s="69"/>
      <c r="W23" s="70"/>
    </row>
    <row r="24" spans="2:23" x14ac:dyDescent="0.25">
      <c r="B24" s="54">
        <f>(D22/B22)*100</f>
        <v>0</v>
      </c>
      <c r="C24" s="52"/>
      <c r="D24" s="52"/>
      <c r="E24" s="53"/>
      <c r="F24" s="54">
        <f>(H22/F22)*100</f>
        <v>0</v>
      </c>
      <c r="G24" s="52"/>
      <c r="H24" s="52"/>
      <c r="I24" s="53"/>
      <c r="J24" s="54">
        <f>(L22/J22)*100</f>
        <v>0</v>
      </c>
      <c r="K24" s="52"/>
      <c r="L24" s="52"/>
      <c r="M24" s="53"/>
      <c r="N24" s="54">
        <f>(P22/N22)*100</f>
        <v>0</v>
      </c>
      <c r="O24" s="52"/>
      <c r="P24" s="52"/>
      <c r="Q24" s="53"/>
      <c r="R24" s="17">
        <f>F20</f>
        <v>2017</v>
      </c>
      <c r="S24" s="5">
        <f>F24</f>
        <v>0</v>
      </c>
      <c r="T24" s="69"/>
      <c r="U24" s="69"/>
      <c r="V24" s="69"/>
      <c r="W24" s="70"/>
    </row>
    <row r="25" spans="2:23" x14ac:dyDescent="0.25">
      <c r="B25" s="79" t="s">
        <v>26</v>
      </c>
      <c r="C25" s="64"/>
      <c r="D25" s="64"/>
      <c r="E25" s="80"/>
      <c r="F25" s="79" t="s">
        <v>26</v>
      </c>
      <c r="G25" s="64"/>
      <c r="H25" s="64"/>
      <c r="I25" s="80"/>
      <c r="J25" s="79" t="s">
        <v>26</v>
      </c>
      <c r="K25" s="64"/>
      <c r="L25" s="64"/>
      <c r="M25" s="80"/>
      <c r="N25" s="79" t="s">
        <v>26</v>
      </c>
      <c r="O25" s="64"/>
      <c r="P25" s="64"/>
      <c r="Q25" s="80"/>
      <c r="R25" s="17">
        <f>J20</f>
        <v>2018</v>
      </c>
      <c r="S25" s="5">
        <f>J24</f>
        <v>0</v>
      </c>
      <c r="T25" s="69"/>
      <c r="U25" s="69"/>
      <c r="V25" s="69"/>
      <c r="W25" s="70"/>
    </row>
    <row r="26" spans="2:23" ht="15.75" thickBot="1" x14ac:dyDescent="0.3">
      <c r="B26" s="59" t="str">
        <f>IF(B24&gt;=75,"Muy alto",IF(B24&gt;=51,"Alto",IF(B24&gt;=25,"Medio",IF(B24&lt;=24,"Bajo"))))</f>
        <v>Bajo</v>
      </c>
      <c r="C26" s="60"/>
      <c r="D26" s="60"/>
      <c r="E26" s="61"/>
      <c r="F26" s="59" t="str">
        <f>IF(F24&gt;=75,"Muy alto",IF(F24&gt;=51,"Alto",IF(F24&gt;=25,"Medio",IF(F24&lt;=24,"Bajo"))))</f>
        <v>Bajo</v>
      </c>
      <c r="G26" s="60"/>
      <c r="H26" s="60"/>
      <c r="I26" s="61"/>
      <c r="J26" s="59" t="str">
        <f t="shared" ref="J26" si="2">IF(J24&gt;=75,"Muy alto",IF(J24&gt;=51,"Alto",IF(J24&gt;=25,"Medio",IF(J24&lt;=24,"Bajo"))))</f>
        <v>Bajo</v>
      </c>
      <c r="K26" s="60"/>
      <c r="L26" s="60"/>
      <c r="M26" s="61"/>
      <c r="N26" s="59" t="str">
        <f t="shared" ref="N26" si="3">IF(N24&gt;=75,"Muy alto",IF(N24&gt;=51,"Alto",IF(N24&gt;=25,"Medio",IF(N24&lt;=24,"Bajo"))))</f>
        <v>Bajo</v>
      </c>
      <c r="O26" s="60"/>
      <c r="P26" s="60"/>
      <c r="Q26" s="61"/>
      <c r="R26" s="19">
        <f>N20</f>
        <v>2019</v>
      </c>
      <c r="S26" s="20">
        <f>N24</f>
        <v>0</v>
      </c>
      <c r="T26" s="69"/>
      <c r="U26" s="69"/>
      <c r="V26" s="69"/>
      <c r="W26" s="70"/>
    </row>
    <row r="27" spans="2:23" x14ac:dyDescent="0.25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69"/>
      <c r="U27" s="69"/>
      <c r="V27" s="69"/>
      <c r="W27" s="70"/>
    </row>
    <row r="28" spans="2:23" ht="15.75" thickBot="1" x14ac:dyDescent="0.3"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1"/>
      <c r="U28" s="71"/>
      <c r="V28" s="71"/>
      <c r="W28" s="72"/>
    </row>
    <row r="29" spans="2:23" x14ac:dyDescent="0.25"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2:23" ht="15.75" thickBot="1" x14ac:dyDescent="0.3"/>
    <row r="31" spans="2:23" x14ac:dyDescent="0.25">
      <c r="B31" s="87"/>
      <c r="C31" s="88"/>
      <c r="D31" s="88"/>
      <c r="E31" s="88"/>
      <c r="F31" s="88"/>
      <c r="G31" s="89"/>
      <c r="H31" s="96" t="s">
        <v>61</v>
      </c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8"/>
    </row>
    <row r="32" spans="2:23" x14ac:dyDescent="0.25">
      <c r="B32" s="90"/>
      <c r="C32" s="91"/>
      <c r="D32" s="91"/>
      <c r="E32" s="91"/>
      <c r="F32" s="91"/>
      <c r="G32" s="92"/>
      <c r="H32" s="99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100"/>
    </row>
    <row r="33" spans="2:23" x14ac:dyDescent="0.25">
      <c r="B33" s="90"/>
      <c r="C33" s="91"/>
      <c r="D33" s="91"/>
      <c r="E33" s="91"/>
      <c r="F33" s="91"/>
      <c r="G33" s="92"/>
      <c r="H33" s="9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100"/>
    </row>
    <row r="34" spans="2:23" ht="15.75" thickBot="1" x14ac:dyDescent="0.3">
      <c r="B34" s="90"/>
      <c r="C34" s="91"/>
      <c r="D34" s="91"/>
      <c r="E34" s="91"/>
      <c r="F34" s="91"/>
      <c r="G34" s="92"/>
      <c r="H34" s="101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</row>
    <row r="35" spans="2:23" ht="15" customHeight="1" x14ac:dyDescent="0.25">
      <c r="B35" s="90"/>
      <c r="C35" s="91"/>
      <c r="D35" s="91"/>
      <c r="E35" s="91"/>
      <c r="F35" s="91"/>
      <c r="G35" s="92"/>
      <c r="H35" s="96" t="s">
        <v>44</v>
      </c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8"/>
    </row>
    <row r="36" spans="2:23" x14ac:dyDescent="0.25">
      <c r="B36" s="90"/>
      <c r="C36" s="91"/>
      <c r="D36" s="91"/>
      <c r="E36" s="91"/>
      <c r="F36" s="91"/>
      <c r="G36" s="92"/>
      <c r="H36" s="9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100"/>
    </row>
    <row r="37" spans="2:23" ht="15.75" thickBot="1" x14ac:dyDescent="0.3">
      <c r="B37" s="93"/>
      <c r="C37" s="94"/>
      <c r="D37" s="94"/>
      <c r="E37" s="94"/>
      <c r="F37" s="94"/>
      <c r="G37" s="95"/>
      <c r="H37" s="101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</row>
    <row r="38" spans="2:23" ht="15.75" thickBot="1" x14ac:dyDescent="0.3">
      <c r="B38" s="84" t="s">
        <v>59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2:23" x14ac:dyDescent="0.25">
      <c r="B39" s="104">
        <v>2020</v>
      </c>
      <c r="C39" s="105"/>
      <c r="D39" s="105"/>
      <c r="E39" s="106"/>
      <c r="F39" s="104">
        <v>2021</v>
      </c>
      <c r="G39" s="105"/>
      <c r="H39" s="105"/>
      <c r="I39" s="106"/>
      <c r="J39" s="104">
        <v>2022</v>
      </c>
      <c r="K39" s="105"/>
      <c r="L39" s="105"/>
      <c r="M39" s="106"/>
      <c r="N39" s="104">
        <v>2023</v>
      </c>
      <c r="O39" s="105"/>
      <c r="P39" s="105"/>
      <c r="Q39" s="106"/>
      <c r="R39" s="81" t="s">
        <v>31</v>
      </c>
      <c r="S39" s="82"/>
      <c r="T39" s="107"/>
      <c r="U39" s="107"/>
      <c r="V39" s="107"/>
      <c r="W39" s="108"/>
    </row>
    <row r="40" spans="2:23" x14ac:dyDescent="0.25">
      <c r="B40" s="117" t="s">
        <v>15</v>
      </c>
      <c r="C40" s="118"/>
      <c r="D40" s="118" t="s">
        <v>16</v>
      </c>
      <c r="E40" s="119"/>
      <c r="F40" s="120" t="s">
        <v>15</v>
      </c>
      <c r="G40" s="49"/>
      <c r="H40" s="49" t="s">
        <v>16</v>
      </c>
      <c r="I40" s="50"/>
      <c r="J40" s="48" t="s">
        <v>15</v>
      </c>
      <c r="K40" s="49"/>
      <c r="L40" s="49" t="s">
        <v>16</v>
      </c>
      <c r="M40" s="50"/>
      <c r="N40" s="48" t="s">
        <v>15</v>
      </c>
      <c r="O40" s="49"/>
      <c r="P40" s="49" t="s">
        <v>16</v>
      </c>
      <c r="Q40" s="116"/>
      <c r="R40" s="79" t="s">
        <v>30</v>
      </c>
      <c r="S40" s="83"/>
      <c r="T40" s="109"/>
      <c r="U40" s="109"/>
      <c r="V40" s="109"/>
      <c r="W40" s="110"/>
    </row>
    <row r="41" spans="2:23" x14ac:dyDescent="0.25">
      <c r="B41" s="54">
        <v>10</v>
      </c>
      <c r="C41" s="52"/>
      <c r="D41" s="52">
        <v>0</v>
      </c>
      <c r="E41" s="53"/>
      <c r="F41" s="51">
        <v>10</v>
      </c>
      <c r="G41" s="52"/>
      <c r="H41" s="52">
        <v>0</v>
      </c>
      <c r="I41" s="53"/>
      <c r="J41" s="54">
        <v>10</v>
      </c>
      <c r="K41" s="52"/>
      <c r="L41" s="52">
        <v>0</v>
      </c>
      <c r="M41" s="53"/>
      <c r="N41" s="54">
        <v>10</v>
      </c>
      <c r="O41" s="52"/>
      <c r="P41" s="52">
        <v>0</v>
      </c>
      <c r="Q41" s="55"/>
      <c r="R41" s="11" t="s">
        <v>27</v>
      </c>
      <c r="S41" s="10" t="s">
        <v>32</v>
      </c>
      <c r="T41" s="109"/>
      <c r="U41" s="109"/>
      <c r="V41" s="109"/>
      <c r="W41" s="110"/>
    </row>
    <row r="42" spans="2:23" x14ac:dyDescent="0.25">
      <c r="B42" s="79" t="s">
        <v>17</v>
      </c>
      <c r="C42" s="64"/>
      <c r="D42" s="64"/>
      <c r="E42" s="80"/>
      <c r="F42" s="63" t="s">
        <v>17</v>
      </c>
      <c r="G42" s="64"/>
      <c r="H42" s="64"/>
      <c r="I42" s="80"/>
      <c r="J42" s="79" t="s">
        <v>17</v>
      </c>
      <c r="K42" s="64"/>
      <c r="L42" s="64"/>
      <c r="M42" s="80"/>
      <c r="N42" s="79" t="s">
        <v>17</v>
      </c>
      <c r="O42" s="64"/>
      <c r="P42" s="64"/>
      <c r="Q42" s="83"/>
      <c r="R42" s="12">
        <f>B39</f>
        <v>2020</v>
      </c>
      <c r="S42" s="13">
        <f>B43</f>
        <v>0</v>
      </c>
      <c r="T42" s="109"/>
      <c r="U42" s="109"/>
      <c r="V42" s="109"/>
      <c r="W42" s="110"/>
    </row>
    <row r="43" spans="2:23" x14ac:dyDescent="0.25">
      <c r="B43" s="54">
        <f>(D41/B41)*100</f>
        <v>0</v>
      </c>
      <c r="C43" s="52"/>
      <c r="D43" s="52"/>
      <c r="E43" s="53"/>
      <c r="F43" s="51">
        <f>(H41/F41)*100</f>
        <v>0</v>
      </c>
      <c r="G43" s="52"/>
      <c r="H43" s="52"/>
      <c r="I43" s="53"/>
      <c r="J43" s="54">
        <f>(L41/J41)*100</f>
        <v>0</v>
      </c>
      <c r="K43" s="52"/>
      <c r="L43" s="52"/>
      <c r="M43" s="53"/>
      <c r="N43" s="54">
        <f>(P41/N41)*100</f>
        <v>0</v>
      </c>
      <c r="O43" s="52"/>
      <c r="P43" s="52"/>
      <c r="Q43" s="55"/>
      <c r="R43" s="12">
        <f>F39</f>
        <v>2021</v>
      </c>
      <c r="S43" s="13">
        <f>F43</f>
        <v>0</v>
      </c>
      <c r="T43" s="109"/>
      <c r="U43" s="109"/>
      <c r="V43" s="109"/>
      <c r="W43" s="110"/>
    </row>
    <row r="44" spans="2:23" x14ac:dyDescent="0.25">
      <c r="B44" s="79" t="s">
        <v>18</v>
      </c>
      <c r="C44" s="64"/>
      <c r="D44" s="64"/>
      <c r="E44" s="80"/>
      <c r="F44" s="63" t="s">
        <v>18</v>
      </c>
      <c r="G44" s="64"/>
      <c r="H44" s="64"/>
      <c r="I44" s="80"/>
      <c r="J44" s="79" t="s">
        <v>18</v>
      </c>
      <c r="K44" s="64"/>
      <c r="L44" s="64"/>
      <c r="M44" s="80"/>
      <c r="N44" s="79" t="s">
        <v>18</v>
      </c>
      <c r="O44" s="64"/>
      <c r="P44" s="64"/>
      <c r="Q44" s="83"/>
      <c r="R44" s="12">
        <f>J39</f>
        <v>2022</v>
      </c>
      <c r="S44" s="13">
        <f>J43</f>
        <v>0</v>
      </c>
      <c r="T44" s="109"/>
      <c r="U44" s="109"/>
      <c r="V44" s="109"/>
      <c r="W44" s="110"/>
    </row>
    <row r="45" spans="2:23" ht="15.75" thickBot="1" x14ac:dyDescent="0.3">
      <c r="B45" s="59" t="str">
        <f>IF(B43&gt;=75,"Muy alto",IF(B43&gt;=51,"Alto",IF(B43&gt;=25,"Medio",IF(B43&lt;=24,"Bajo"))))</f>
        <v>Bajo</v>
      </c>
      <c r="C45" s="60"/>
      <c r="D45" s="60"/>
      <c r="E45" s="61"/>
      <c r="F45" s="62" t="str">
        <f>IF(F43&gt;=75,"Muy alto",IF(F43&gt;=51,"Alto",IF(F43&gt;=25,"Medio",IF(F43&lt;=24,"Bajo"))))</f>
        <v>Bajo</v>
      </c>
      <c r="G45" s="60"/>
      <c r="H45" s="60"/>
      <c r="I45" s="61"/>
      <c r="J45" s="59" t="str">
        <f t="shared" ref="J45" si="4">IF(J43&gt;=75,"Muy alto",IF(J43&gt;=51,"Alto",IF(J43&gt;=25,"Medio",IF(J43&lt;=24,"Bajo"))))</f>
        <v>Bajo</v>
      </c>
      <c r="K45" s="60"/>
      <c r="L45" s="60"/>
      <c r="M45" s="61"/>
      <c r="N45" s="59" t="str">
        <f t="shared" ref="N45" si="5">IF(N43&gt;=75,"Muy alto",IF(N43&gt;=51,"Alto",IF(N43&gt;=25,"Medio",IF(N43&lt;=24,"Bajo"))))</f>
        <v>Bajo</v>
      </c>
      <c r="O45" s="60"/>
      <c r="P45" s="60"/>
      <c r="Q45" s="115"/>
      <c r="R45" s="14">
        <f>N39</f>
        <v>2023</v>
      </c>
      <c r="S45" s="18">
        <f>N43</f>
        <v>0</v>
      </c>
      <c r="T45" s="109"/>
      <c r="U45" s="109"/>
      <c r="V45" s="109"/>
      <c r="W45" s="110"/>
    </row>
    <row r="46" spans="2:23" x14ac:dyDescent="0.25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5"/>
      <c r="T46" s="111"/>
      <c r="U46" s="109"/>
      <c r="V46" s="109"/>
      <c r="W46" s="110"/>
    </row>
    <row r="47" spans="2:23" ht="15.75" thickBot="1" x14ac:dyDescent="0.3">
      <c r="B47" s="76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8"/>
      <c r="T47" s="112"/>
      <c r="U47" s="113"/>
      <c r="V47" s="113"/>
      <c r="W47" s="114"/>
    </row>
    <row r="48" spans="2:23" ht="15.75" thickBot="1" x14ac:dyDescent="0.3">
      <c r="B48" s="84" t="s">
        <v>60</v>
      </c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</row>
    <row r="49" spans="2:23" x14ac:dyDescent="0.25">
      <c r="B49" s="104">
        <v>2020</v>
      </c>
      <c r="C49" s="105"/>
      <c r="D49" s="105"/>
      <c r="E49" s="106"/>
      <c r="F49" s="104">
        <v>2021</v>
      </c>
      <c r="G49" s="105"/>
      <c r="H49" s="105"/>
      <c r="I49" s="106"/>
      <c r="J49" s="104">
        <v>2022</v>
      </c>
      <c r="K49" s="105"/>
      <c r="L49" s="105"/>
      <c r="M49" s="106"/>
      <c r="N49" s="104">
        <v>2023</v>
      </c>
      <c r="O49" s="105"/>
      <c r="P49" s="105"/>
      <c r="Q49" s="106"/>
      <c r="R49" s="65" t="s">
        <v>31</v>
      </c>
      <c r="S49" s="66"/>
      <c r="T49" s="67"/>
      <c r="U49" s="67"/>
      <c r="V49" s="67"/>
      <c r="W49" s="68"/>
    </row>
    <row r="50" spans="2:23" x14ac:dyDescent="0.25">
      <c r="B50" s="48" t="s">
        <v>21</v>
      </c>
      <c r="C50" s="49"/>
      <c r="D50" s="49" t="s">
        <v>22</v>
      </c>
      <c r="E50" s="50"/>
      <c r="F50" s="48" t="s">
        <v>21</v>
      </c>
      <c r="G50" s="49"/>
      <c r="H50" s="49" t="s">
        <v>22</v>
      </c>
      <c r="I50" s="50"/>
      <c r="J50" s="48" t="s">
        <v>21</v>
      </c>
      <c r="K50" s="49"/>
      <c r="L50" s="49" t="s">
        <v>22</v>
      </c>
      <c r="M50" s="50"/>
      <c r="N50" s="48" t="s">
        <v>21</v>
      </c>
      <c r="O50" s="49"/>
      <c r="P50" s="49" t="s">
        <v>22</v>
      </c>
      <c r="Q50" s="50"/>
      <c r="R50" s="63" t="s">
        <v>29</v>
      </c>
      <c r="S50" s="64"/>
      <c r="T50" s="69"/>
      <c r="U50" s="69"/>
      <c r="V50" s="69"/>
      <c r="W50" s="70"/>
    </row>
    <row r="51" spans="2:23" x14ac:dyDescent="0.25">
      <c r="B51" s="45">
        <v>21053236.5473684</v>
      </c>
      <c r="C51" s="46"/>
      <c r="D51" s="46">
        <v>0</v>
      </c>
      <c r="E51" s="47"/>
      <c r="F51" s="45">
        <v>21053236.5473684</v>
      </c>
      <c r="G51" s="46"/>
      <c r="H51" s="46">
        <v>0</v>
      </c>
      <c r="I51" s="47"/>
      <c r="J51" s="45">
        <v>21053236.5473684</v>
      </c>
      <c r="K51" s="46"/>
      <c r="L51" s="46">
        <v>0</v>
      </c>
      <c r="M51" s="47"/>
      <c r="N51" s="45">
        <v>21053236.5473684</v>
      </c>
      <c r="O51" s="46"/>
      <c r="P51" s="46">
        <v>0</v>
      </c>
      <c r="Q51" s="47"/>
      <c r="R51" s="16" t="s">
        <v>27</v>
      </c>
      <c r="S51" s="15" t="s">
        <v>28</v>
      </c>
      <c r="T51" s="69"/>
      <c r="U51" s="69"/>
      <c r="V51" s="69"/>
      <c r="W51" s="70"/>
    </row>
    <row r="52" spans="2:23" x14ac:dyDescent="0.25">
      <c r="B52" s="79" t="s">
        <v>23</v>
      </c>
      <c r="C52" s="64"/>
      <c r="D52" s="64"/>
      <c r="E52" s="80"/>
      <c r="F52" s="79" t="s">
        <v>23</v>
      </c>
      <c r="G52" s="64"/>
      <c r="H52" s="64"/>
      <c r="I52" s="80"/>
      <c r="J52" s="79" t="s">
        <v>23</v>
      </c>
      <c r="K52" s="64"/>
      <c r="L52" s="64"/>
      <c r="M52" s="80"/>
      <c r="N52" s="79" t="s">
        <v>23</v>
      </c>
      <c r="O52" s="64"/>
      <c r="P52" s="64"/>
      <c r="Q52" s="80"/>
      <c r="R52" s="17">
        <f>B49</f>
        <v>2020</v>
      </c>
      <c r="S52" s="5">
        <f>B53</f>
        <v>0</v>
      </c>
      <c r="T52" s="69"/>
      <c r="U52" s="69"/>
      <c r="V52" s="69"/>
      <c r="W52" s="70"/>
    </row>
    <row r="53" spans="2:23" x14ac:dyDescent="0.25">
      <c r="B53" s="54">
        <f>(D51/B51)*100</f>
        <v>0</v>
      </c>
      <c r="C53" s="52"/>
      <c r="D53" s="52"/>
      <c r="E53" s="53"/>
      <c r="F53" s="54">
        <f>(H51/F51)*100</f>
        <v>0</v>
      </c>
      <c r="G53" s="52"/>
      <c r="H53" s="52"/>
      <c r="I53" s="53"/>
      <c r="J53" s="54">
        <f>(L51/J51)*100</f>
        <v>0</v>
      </c>
      <c r="K53" s="52"/>
      <c r="L53" s="52"/>
      <c r="M53" s="53"/>
      <c r="N53" s="54">
        <f>(P51/N51)*100</f>
        <v>0</v>
      </c>
      <c r="O53" s="52"/>
      <c r="P53" s="52"/>
      <c r="Q53" s="53"/>
      <c r="R53" s="17">
        <f>F49</f>
        <v>2021</v>
      </c>
      <c r="S53" s="5">
        <f>F53</f>
        <v>0</v>
      </c>
      <c r="T53" s="69"/>
      <c r="U53" s="69"/>
      <c r="V53" s="69"/>
      <c r="W53" s="70"/>
    </row>
    <row r="54" spans="2:23" x14ac:dyDescent="0.25">
      <c r="B54" s="79" t="s">
        <v>26</v>
      </c>
      <c r="C54" s="64"/>
      <c r="D54" s="64"/>
      <c r="E54" s="80"/>
      <c r="F54" s="79" t="s">
        <v>26</v>
      </c>
      <c r="G54" s="64"/>
      <c r="H54" s="64"/>
      <c r="I54" s="80"/>
      <c r="J54" s="79" t="s">
        <v>26</v>
      </c>
      <c r="K54" s="64"/>
      <c r="L54" s="64"/>
      <c r="M54" s="80"/>
      <c r="N54" s="79" t="s">
        <v>26</v>
      </c>
      <c r="O54" s="64"/>
      <c r="P54" s="64"/>
      <c r="Q54" s="80"/>
      <c r="R54" s="17">
        <f>J49</f>
        <v>2022</v>
      </c>
      <c r="S54" s="5">
        <f>J53</f>
        <v>0</v>
      </c>
      <c r="T54" s="69"/>
      <c r="U54" s="69"/>
      <c r="V54" s="69"/>
      <c r="W54" s="70"/>
    </row>
    <row r="55" spans="2:23" ht="15.75" thickBot="1" x14ac:dyDescent="0.3">
      <c r="B55" s="59" t="str">
        <f>IF(B53&gt;=75,"Muy alto",IF(B53&gt;=51,"Alto",IF(B53&gt;=25,"Medio",IF(B53&lt;=24,"Bajo"))))</f>
        <v>Bajo</v>
      </c>
      <c r="C55" s="60"/>
      <c r="D55" s="60"/>
      <c r="E55" s="61"/>
      <c r="F55" s="59" t="str">
        <f>IF(F53&gt;=75,"Muy alto",IF(F53&gt;=51,"Alto",IF(F53&gt;=25,"Medio",IF(F53&lt;=24,"Bajo"))))</f>
        <v>Bajo</v>
      </c>
      <c r="G55" s="60"/>
      <c r="H55" s="60"/>
      <c r="I55" s="61"/>
      <c r="J55" s="59" t="str">
        <f t="shared" ref="J55" si="6">IF(J53&gt;=75,"Muy alto",IF(J53&gt;=51,"Alto",IF(J53&gt;=25,"Medio",IF(J53&lt;=24,"Bajo"))))</f>
        <v>Bajo</v>
      </c>
      <c r="K55" s="60"/>
      <c r="L55" s="60"/>
      <c r="M55" s="61"/>
      <c r="N55" s="59" t="str">
        <f t="shared" ref="N55" si="7">IF(N53&gt;=75,"Muy alto",IF(N53&gt;=51,"Alto",IF(N53&gt;=25,"Medio",IF(N53&lt;=24,"Bajo"))))</f>
        <v>Bajo</v>
      </c>
      <c r="O55" s="60"/>
      <c r="P55" s="60"/>
      <c r="Q55" s="61"/>
      <c r="R55" s="19">
        <f>N49</f>
        <v>2023</v>
      </c>
      <c r="S55" s="20">
        <f>N53</f>
        <v>0</v>
      </c>
      <c r="T55" s="69"/>
      <c r="U55" s="69"/>
      <c r="V55" s="69"/>
      <c r="W55" s="70"/>
    </row>
    <row r="56" spans="2:23" x14ac:dyDescent="0.25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5"/>
      <c r="T56" s="69"/>
      <c r="U56" s="69"/>
      <c r="V56" s="69"/>
      <c r="W56" s="70"/>
    </row>
    <row r="57" spans="2:23" ht="15.75" thickBot="1" x14ac:dyDescent="0.3">
      <c r="B57" s="76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8"/>
      <c r="T57" s="71"/>
      <c r="U57" s="71"/>
      <c r="V57" s="71"/>
      <c r="W57" s="72"/>
    </row>
  </sheetData>
  <mergeCells count="170">
    <mergeCell ref="D51:E51"/>
    <mergeCell ref="F51:G51"/>
    <mergeCell ref="H51:I51"/>
    <mergeCell ref="J51:K51"/>
    <mergeCell ref="B55:E55"/>
    <mergeCell ref="F55:I55"/>
    <mergeCell ref="J55:M55"/>
    <mergeCell ref="N55:Q55"/>
    <mergeCell ref="B56:S57"/>
    <mergeCell ref="B53:E53"/>
    <mergeCell ref="F53:I53"/>
    <mergeCell ref="J53:M53"/>
    <mergeCell ref="N53:Q53"/>
    <mergeCell ref="B54:E54"/>
    <mergeCell ref="F54:I54"/>
    <mergeCell ref="J54:M54"/>
    <mergeCell ref="N54:Q54"/>
    <mergeCell ref="B48:W48"/>
    <mergeCell ref="B49:E49"/>
    <mergeCell ref="F49:I49"/>
    <mergeCell ref="J49:M49"/>
    <mergeCell ref="N49:Q49"/>
    <mergeCell ref="R49:S49"/>
    <mergeCell ref="T49:W57"/>
    <mergeCell ref="B50:C50"/>
    <mergeCell ref="D50:E50"/>
    <mergeCell ref="F50:G50"/>
    <mergeCell ref="H50:I50"/>
    <mergeCell ref="J50:K50"/>
    <mergeCell ref="L50:M50"/>
    <mergeCell ref="N50:O50"/>
    <mergeCell ref="P50:Q50"/>
    <mergeCell ref="R50:S50"/>
    <mergeCell ref="L51:M51"/>
    <mergeCell ref="N51:O51"/>
    <mergeCell ref="P51:Q51"/>
    <mergeCell ref="B52:E52"/>
    <mergeCell ref="F52:I52"/>
    <mergeCell ref="J52:M52"/>
    <mergeCell ref="N52:Q52"/>
    <mergeCell ref="B51:C51"/>
    <mergeCell ref="B45:E45"/>
    <mergeCell ref="F45:I45"/>
    <mergeCell ref="J45:M45"/>
    <mergeCell ref="N45:Q45"/>
    <mergeCell ref="B46:S47"/>
    <mergeCell ref="B43:E43"/>
    <mergeCell ref="F43:I43"/>
    <mergeCell ref="J43:M43"/>
    <mergeCell ref="N43:Q43"/>
    <mergeCell ref="B44:E44"/>
    <mergeCell ref="F44:I44"/>
    <mergeCell ref="J44:M44"/>
    <mergeCell ref="N44:Q44"/>
    <mergeCell ref="N41:O41"/>
    <mergeCell ref="P41:Q41"/>
    <mergeCell ref="B42:E42"/>
    <mergeCell ref="F42:I42"/>
    <mergeCell ref="J42:M42"/>
    <mergeCell ref="N42:Q42"/>
    <mergeCell ref="T39:W47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B41:C41"/>
    <mergeCell ref="D41:E41"/>
    <mergeCell ref="F41:G41"/>
    <mergeCell ref="H41:I41"/>
    <mergeCell ref="J41:K41"/>
    <mergeCell ref="L41:M41"/>
    <mergeCell ref="B39:E39"/>
    <mergeCell ref="F39:I39"/>
    <mergeCell ref="J39:M39"/>
    <mergeCell ref="N39:Q39"/>
    <mergeCell ref="R39:S39"/>
    <mergeCell ref="J11:K11"/>
    <mergeCell ref="B31:G37"/>
    <mergeCell ref="H31:W34"/>
    <mergeCell ref="H35:W37"/>
    <mergeCell ref="B38:W38"/>
    <mergeCell ref="N11:O11"/>
    <mergeCell ref="P11:Q11"/>
    <mergeCell ref="P12:Q12"/>
    <mergeCell ref="L11:M11"/>
    <mergeCell ref="B13:E13"/>
    <mergeCell ref="F13:I13"/>
    <mergeCell ref="D12:E12"/>
    <mergeCell ref="B14:E14"/>
    <mergeCell ref="F14:I14"/>
    <mergeCell ref="F12:G12"/>
    <mergeCell ref="H12:I12"/>
    <mergeCell ref="H11:I11"/>
    <mergeCell ref="J15:M15"/>
    <mergeCell ref="N15:Q15"/>
    <mergeCell ref="B16:E16"/>
    <mergeCell ref="F16:I16"/>
    <mergeCell ref="B2:G8"/>
    <mergeCell ref="H2:W5"/>
    <mergeCell ref="H6:W8"/>
    <mergeCell ref="B9:W9"/>
    <mergeCell ref="B10:E10"/>
    <mergeCell ref="F10:I10"/>
    <mergeCell ref="J10:M10"/>
    <mergeCell ref="N10:Q10"/>
    <mergeCell ref="R10:S10"/>
    <mergeCell ref="T10:W18"/>
    <mergeCell ref="R11:S11"/>
    <mergeCell ref="B12:C12"/>
    <mergeCell ref="J13:M13"/>
    <mergeCell ref="N13:Q13"/>
    <mergeCell ref="L12:M12"/>
    <mergeCell ref="N12:O12"/>
    <mergeCell ref="J14:M14"/>
    <mergeCell ref="N14:Q14"/>
    <mergeCell ref="J12:K12"/>
    <mergeCell ref="B11:C11"/>
    <mergeCell ref="D11:E11"/>
    <mergeCell ref="F11:G11"/>
    <mergeCell ref="B15:E15"/>
    <mergeCell ref="F15:I15"/>
    <mergeCell ref="J16:M16"/>
    <mergeCell ref="N16:Q16"/>
    <mergeCell ref="B17:S18"/>
    <mergeCell ref="B19:W19"/>
    <mergeCell ref="B20:E20"/>
    <mergeCell ref="F20:I20"/>
    <mergeCell ref="J20:M20"/>
    <mergeCell ref="N20:Q20"/>
    <mergeCell ref="R20:S20"/>
    <mergeCell ref="T20:W28"/>
    <mergeCell ref="B21:C21"/>
    <mergeCell ref="D21:E21"/>
    <mergeCell ref="R21:S21"/>
    <mergeCell ref="B22:C22"/>
    <mergeCell ref="D22:E22"/>
    <mergeCell ref="F22:G22"/>
    <mergeCell ref="H22:I22"/>
    <mergeCell ref="J22:K22"/>
    <mergeCell ref="L22:M22"/>
    <mergeCell ref="N22:O22"/>
    <mergeCell ref="P22:Q22"/>
    <mergeCell ref="F21:G21"/>
    <mergeCell ref="H21:I21"/>
    <mergeCell ref="J21:K21"/>
    <mergeCell ref="L21:M21"/>
    <mergeCell ref="N21:O21"/>
    <mergeCell ref="P21:Q21"/>
    <mergeCell ref="B23:E23"/>
    <mergeCell ref="F23:I23"/>
    <mergeCell ref="J23:M23"/>
    <mergeCell ref="N23:Q23"/>
    <mergeCell ref="B24:E24"/>
    <mergeCell ref="F24:I24"/>
    <mergeCell ref="J24:M24"/>
    <mergeCell ref="N24:Q24"/>
    <mergeCell ref="B27:S28"/>
    <mergeCell ref="B25:E25"/>
    <mergeCell ref="F25:I25"/>
    <mergeCell ref="J25:M25"/>
    <mergeCell ref="N25:Q25"/>
    <mergeCell ref="B26:E26"/>
    <mergeCell ref="F26:I26"/>
    <mergeCell ref="J26:M26"/>
    <mergeCell ref="N26:Q26"/>
  </mergeCells>
  <conditionalFormatting sqref="B16:Q16 B17">
    <cfRule type="containsText" dxfId="19" priority="16" operator="containsText" text="Muy alto">
      <formula>NOT(ISERROR(SEARCH("Muy alto",B16)))</formula>
    </cfRule>
    <cfRule type="containsText" dxfId="18" priority="17" operator="containsText" text="Bajo">
      <formula>NOT(ISERROR(SEARCH("Bajo",B16)))</formula>
    </cfRule>
    <cfRule type="containsText" dxfId="17" priority="18" operator="containsText" text="Medio">
      <formula>NOT(ISERROR(SEARCH("Medio",B16)))</formula>
    </cfRule>
    <cfRule type="containsText" dxfId="16" priority="19" operator="containsText" text="Alto">
      <formula>NOT(ISERROR(SEARCH("Alto",B16)))</formula>
    </cfRule>
    <cfRule type="containsText" dxfId="15" priority="20" operator="containsText" text="Muy alto">
      <formula>NOT(ISERROR(SEARCH("Muy alto",B16)))</formula>
    </cfRule>
  </conditionalFormatting>
  <conditionalFormatting sqref="B26:Q26">
    <cfRule type="containsText" dxfId="14" priority="11" operator="containsText" text="Muy alto">
      <formula>NOT(ISERROR(SEARCH("Muy alto",B26)))</formula>
    </cfRule>
    <cfRule type="containsText" dxfId="13" priority="12" operator="containsText" text="Bajo">
      <formula>NOT(ISERROR(SEARCH("Bajo",B26)))</formula>
    </cfRule>
    <cfRule type="containsText" dxfId="12" priority="13" operator="containsText" text="Medio">
      <formula>NOT(ISERROR(SEARCH("Medio",B26)))</formula>
    </cfRule>
    <cfRule type="containsText" dxfId="11" priority="14" operator="containsText" text="Alto">
      <formula>NOT(ISERROR(SEARCH("Alto",B26)))</formula>
    </cfRule>
    <cfRule type="containsText" dxfId="10" priority="15" operator="containsText" text="Muy alto">
      <formula>NOT(ISERROR(SEARCH("Muy alto",B26)))</formula>
    </cfRule>
  </conditionalFormatting>
  <conditionalFormatting sqref="B45:Q45 B46">
    <cfRule type="containsText" dxfId="9" priority="6" operator="containsText" text="Muy alto">
      <formula>NOT(ISERROR(SEARCH("Muy alto",B45)))</formula>
    </cfRule>
    <cfRule type="containsText" dxfId="8" priority="7" operator="containsText" text="Bajo">
      <formula>NOT(ISERROR(SEARCH("Bajo",B45)))</formula>
    </cfRule>
    <cfRule type="containsText" dxfId="7" priority="8" operator="containsText" text="Medio">
      <formula>NOT(ISERROR(SEARCH("Medio",B45)))</formula>
    </cfRule>
    <cfRule type="containsText" dxfId="6" priority="9" operator="containsText" text="Alto">
      <formula>NOT(ISERROR(SEARCH("Alto",B45)))</formula>
    </cfRule>
    <cfRule type="containsText" dxfId="5" priority="10" operator="containsText" text="Muy alto">
      <formula>NOT(ISERROR(SEARCH("Muy alto",B45)))</formula>
    </cfRule>
  </conditionalFormatting>
  <conditionalFormatting sqref="B55:Q55">
    <cfRule type="containsText" dxfId="4" priority="1" operator="containsText" text="Muy alto">
      <formula>NOT(ISERROR(SEARCH("Muy alto",B55)))</formula>
    </cfRule>
    <cfRule type="containsText" dxfId="3" priority="2" operator="containsText" text="Bajo">
      <formula>NOT(ISERROR(SEARCH("Bajo",B55)))</formula>
    </cfRule>
    <cfRule type="containsText" dxfId="2" priority="3" operator="containsText" text="Medio">
      <formula>NOT(ISERROR(SEARCH("Medio",B55)))</formula>
    </cfRule>
    <cfRule type="containsText" dxfId="1" priority="4" operator="containsText" text="Alto">
      <formula>NOT(ISERROR(SEARCH("Alto",B55)))</formula>
    </cfRule>
    <cfRule type="containsText" dxfId="0" priority="5" operator="containsText" text="Muy alto">
      <formula>NOT(ISERROR(SEARCH("Muy alto",B55)))</formula>
    </cfRule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0D8EC-A455-436A-976D-E608FAFE5819}">
  <dimension ref="B1:I49"/>
  <sheetViews>
    <sheetView zoomScale="80" zoomScaleNormal="80" workbookViewId="0"/>
  </sheetViews>
  <sheetFormatPr baseColWidth="10" defaultRowHeight="15" x14ac:dyDescent="0.25"/>
  <cols>
    <col min="1" max="1" width="11.42578125" style="2"/>
    <col min="2" max="2" width="46.5703125" style="2" customWidth="1"/>
    <col min="3" max="3" width="45.7109375" style="2" customWidth="1"/>
    <col min="4" max="4" width="25.7109375" style="2" customWidth="1"/>
    <col min="5" max="5" width="30.7109375" style="2" customWidth="1"/>
    <col min="6" max="7" width="10.7109375" style="2" customWidth="1"/>
    <col min="8" max="8" width="21.85546875" style="2" customWidth="1"/>
    <col min="9" max="9" width="45.7109375" style="2" customWidth="1"/>
    <col min="10" max="16384" width="11.42578125" style="2"/>
  </cols>
  <sheetData>
    <row r="1" spans="2:9" ht="15.75" thickBot="1" x14ac:dyDescent="0.3"/>
    <row r="2" spans="2:9" x14ac:dyDescent="0.25">
      <c r="B2" s="121"/>
      <c r="C2" s="122"/>
      <c r="D2" s="127" t="s">
        <v>14</v>
      </c>
      <c r="E2" s="128"/>
      <c r="F2" s="128"/>
      <c r="G2" s="128"/>
      <c r="H2" s="128"/>
      <c r="I2" s="129"/>
    </row>
    <row r="3" spans="2:9" x14ac:dyDescent="0.25">
      <c r="B3" s="123"/>
      <c r="C3" s="124"/>
      <c r="D3" s="130"/>
      <c r="E3" s="131"/>
      <c r="F3" s="131"/>
      <c r="G3" s="131"/>
      <c r="H3" s="131"/>
      <c r="I3" s="132"/>
    </row>
    <row r="4" spans="2:9" x14ac:dyDescent="0.25">
      <c r="B4" s="123"/>
      <c r="C4" s="124"/>
      <c r="D4" s="130"/>
      <c r="E4" s="131"/>
      <c r="F4" s="131"/>
      <c r="G4" s="131"/>
      <c r="H4" s="131"/>
      <c r="I4" s="132"/>
    </row>
    <row r="5" spans="2:9" ht="15.75" thickBot="1" x14ac:dyDescent="0.3">
      <c r="B5" s="123"/>
      <c r="C5" s="124"/>
      <c r="D5" s="133"/>
      <c r="E5" s="134"/>
      <c r="F5" s="134"/>
      <c r="G5" s="134"/>
      <c r="H5" s="134"/>
      <c r="I5" s="135"/>
    </row>
    <row r="6" spans="2:9" x14ac:dyDescent="0.25">
      <c r="B6" s="123"/>
      <c r="C6" s="124"/>
      <c r="D6" s="136" t="s">
        <v>63</v>
      </c>
      <c r="E6" s="137"/>
      <c r="F6" s="137"/>
      <c r="G6" s="137"/>
      <c r="H6" s="137"/>
      <c r="I6" s="138"/>
    </row>
    <row r="7" spans="2:9" x14ac:dyDescent="0.25">
      <c r="B7" s="123"/>
      <c r="C7" s="124"/>
      <c r="D7" s="139"/>
      <c r="E7" s="140"/>
      <c r="F7" s="140"/>
      <c r="G7" s="140"/>
      <c r="H7" s="140"/>
      <c r="I7" s="141"/>
    </row>
    <row r="8" spans="2:9" ht="15.75" thickBot="1" x14ac:dyDescent="0.3">
      <c r="B8" s="125"/>
      <c r="C8" s="126"/>
      <c r="D8" s="142"/>
      <c r="E8" s="143"/>
      <c r="F8" s="143"/>
      <c r="G8" s="143"/>
      <c r="H8" s="143"/>
      <c r="I8" s="144"/>
    </row>
    <row r="9" spans="2:9" x14ac:dyDescent="0.25">
      <c r="B9" s="145" t="s">
        <v>45</v>
      </c>
      <c r="C9" s="145" t="s">
        <v>62</v>
      </c>
      <c r="D9" s="148"/>
      <c r="E9" s="67"/>
      <c r="F9" s="67"/>
      <c r="G9" s="67"/>
      <c r="H9" s="67"/>
      <c r="I9" s="68"/>
    </row>
    <row r="10" spans="2:9" x14ac:dyDescent="0.25">
      <c r="B10" s="146"/>
      <c r="C10" s="146"/>
      <c r="D10" s="149"/>
      <c r="E10" s="69"/>
      <c r="F10" s="69"/>
      <c r="G10" s="69"/>
      <c r="H10" s="69"/>
      <c r="I10" s="70"/>
    </row>
    <row r="11" spans="2:9" ht="15.75" thickBot="1" x14ac:dyDescent="0.3">
      <c r="B11" s="147"/>
      <c r="C11" s="147"/>
      <c r="D11" s="149"/>
      <c r="E11" s="69"/>
      <c r="F11" s="69"/>
      <c r="G11" s="69"/>
      <c r="H11" s="69"/>
      <c r="I11" s="70"/>
    </row>
    <row r="12" spans="2:9" ht="15.75" thickBot="1" x14ac:dyDescent="0.3">
      <c r="B12" s="21" t="s">
        <v>46</v>
      </c>
      <c r="C12" s="7">
        <f>SUM('Servicio Público de Aseo'!S13:S16)/4</f>
        <v>0</v>
      </c>
      <c r="D12" s="149"/>
      <c r="E12" s="69"/>
      <c r="F12" s="69"/>
      <c r="G12" s="69"/>
      <c r="H12" s="69"/>
      <c r="I12" s="70"/>
    </row>
    <row r="13" spans="2:9" ht="15.75" thickBot="1" x14ac:dyDescent="0.3">
      <c r="B13" s="21" t="s">
        <v>47</v>
      </c>
      <c r="C13" s="7">
        <f>SUM('Recolección y Transporte'!S13:S16)/4</f>
        <v>16.666666666666664</v>
      </c>
      <c r="D13" s="149"/>
      <c r="E13" s="69"/>
      <c r="F13" s="69"/>
      <c r="G13" s="69"/>
      <c r="H13" s="69"/>
      <c r="I13" s="70"/>
    </row>
    <row r="14" spans="2:9" ht="15.75" thickBot="1" x14ac:dyDescent="0.3">
      <c r="B14" s="6" t="s">
        <v>48</v>
      </c>
      <c r="C14" s="7">
        <f>SUM('Barrido y Limpieza'!S13:S16)/4</f>
        <v>50</v>
      </c>
      <c r="D14" s="149"/>
      <c r="E14" s="69"/>
      <c r="F14" s="69"/>
      <c r="G14" s="69"/>
      <c r="H14" s="69"/>
      <c r="I14" s="70"/>
    </row>
    <row r="15" spans="2:9" ht="15.75" thickBot="1" x14ac:dyDescent="0.3">
      <c r="B15" s="6" t="s">
        <v>49</v>
      </c>
      <c r="C15" s="7">
        <f>SUM('Limpieza de playas'!S13:S16)/4</f>
        <v>12.5</v>
      </c>
      <c r="D15" s="149"/>
      <c r="E15" s="69"/>
      <c r="F15" s="69"/>
      <c r="G15" s="69"/>
      <c r="H15" s="69"/>
      <c r="I15" s="70"/>
    </row>
    <row r="16" spans="2:9" ht="15.75" thickBot="1" x14ac:dyDescent="0.3">
      <c r="B16" s="21" t="s">
        <v>50</v>
      </c>
      <c r="C16" s="7">
        <f>SUM('Corte de Césped'!S13:S16)/4</f>
        <v>25</v>
      </c>
      <c r="D16" s="149"/>
      <c r="E16" s="69"/>
      <c r="F16" s="69"/>
      <c r="G16" s="69"/>
      <c r="H16" s="69"/>
      <c r="I16" s="70"/>
    </row>
    <row r="17" spans="2:9" ht="15.75" thickBot="1" x14ac:dyDescent="0.3">
      <c r="B17" s="22" t="s">
        <v>51</v>
      </c>
      <c r="C17" s="7">
        <f>SUM('Lavado de Áreas Públicas'!S13:S16)/4</f>
        <v>0</v>
      </c>
      <c r="D17" s="149"/>
      <c r="E17" s="69"/>
      <c r="F17" s="69"/>
      <c r="G17" s="69"/>
      <c r="H17" s="69"/>
      <c r="I17" s="70"/>
    </row>
    <row r="18" spans="2:9" ht="15.75" thickBot="1" x14ac:dyDescent="0.3">
      <c r="B18" s="6" t="s">
        <v>52</v>
      </c>
      <c r="C18" s="7">
        <f>SUM(Aprovechamiento!S13:S16)/4</f>
        <v>0</v>
      </c>
      <c r="D18" s="149"/>
      <c r="E18" s="69"/>
      <c r="F18" s="69"/>
      <c r="G18" s="69"/>
      <c r="H18" s="69"/>
      <c r="I18" s="70"/>
    </row>
    <row r="19" spans="2:9" ht="15.75" thickBot="1" x14ac:dyDescent="0.3">
      <c r="B19" s="6" t="s">
        <v>53</v>
      </c>
      <c r="C19" s="7">
        <f>SUM('Inclusión de Recicladores'!S13:S16)/4</f>
        <v>18.181818181818183</v>
      </c>
      <c r="D19" s="149"/>
      <c r="E19" s="69"/>
      <c r="F19" s="69"/>
      <c r="G19" s="69"/>
      <c r="H19" s="69"/>
      <c r="I19" s="70"/>
    </row>
    <row r="20" spans="2:9" ht="15.75" thickBot="1" x14ac:dyDescent="0.3">
      <c r="B20" s="23" t="s">
        <v>54</v>
      </c>
      <c r="C20" s="7">
        <f>SUM('Disposición Final'!S13:S16)/4</f>
        <v>33.333333333333329</v>
      </c>
      <c r="D20" s="149"/>
      <c r="E20" s="69"/>
      <c r="F20" s="69"/>
      <c r="G20" s="69"/>
      <c r="H20" s="69"/>
      <c r="I20" s="70"/>
    </row>
    <row r="21" spans="2:9" ht="15.75" thickBot="1" x14ac:dyDescent="0.3">
      <c r="B21" s="21" t="s">
        <v>55</v>
      </c>
      <c r="C21" s="7">
        <f>SUM('Gestión Residuos Especiales'!S13:S16)/4</f>
        <v>25</v>
      </c>
      <c r="D21" s="149"/>
      <c r="E21" s="69"/>
      <c r="F21" s="69"/>
      <c r="G21" s="69"/>
      <c r="H21" s="69"/>
      <c r="I21" s="70"/>
    </row>
    <row r="22" spans="2:9" ht="15.75" thickBot="1" x14ac:dyDescent="0.3">
      <c r="B22" s="21" t="s">
        <v>56</v>
      </c>
      <c r="C22" s="7">
        <f>SUM('Gestión RCD'!S13:S16)/4</f>
        <v>0</v>
      </c>
      <c r="D22" s="149"/>
      <c r="E22" s="69"/>
      <c r="F22" s="69"/>
      <c r="G22" s="69"/>
      <c r="H22" s="69"/>
      <c r="I22" s="70"/>
    </row>
    <row r="23" spans="2:9" ht="15.75" thickBot="1" x14ac:dyDescent="0.3">
      <c r="B23" s="21" t="s">
        <v>57</v>
      </c>
      <c r="C23" s="7">
        <f>SUM('Gestión RS Rural'!S13:S16)/4</f>
        <v>0</v>
      </c>
      <c r="D23" s="149"/>
      <c r="E23" s="69"/>
      <c r="F23" s="69"/>
      <c r="G23" s="69"/>
      <c r="H23" s="69"/>
      <c r="I23" s="70"/>
    </row>
    <row r="24" spans="2:9" ht="15.75" thickBot="1" x14ac:dyDescent="0.3">
      <c r="B24" s="6" t="s">
        <v>58</v>
      </c>
      <c r="C24" s="24">
        <f>SUM('Gestión de Riesgo'!S13:S16)/4</f>
        <v>0</v>
      </c>
      <c r="D24" s="150"/>
      <c r="E24" s="71"/>
      <c r="F24" s="71"/>
      <c r="G24" s="71"/>
      <c r="H24" s="71"/>
      <c r="I24" s="72"/>
    </row>
    <row r="26" spans="2:9" ht="15.75" thickBot="1" x14ac:dyDescent="0.3"/>
    <row r="27" spans="2:9" x14ac:dyDescent="0.25">
      <c r="B27" s="121"/>
      <c r="C27" s="122"/>
      <c r="D27" s="127" t="s">
        <v>14</v>
      </c>
      <c r="E27" s="128"/>
      <c r="F27" s="128"/>
      <c r="G27" s="128"/>
      <c r="H27" s="128"/>
      <c r="I27" s="129"/>
    </row>
    <row r="28" spans="2:9" x14ac:dyDescent="0.25">
      <c r="B28" s="123"/>
      <c r="C28" s="124"/>
      <c r="D28" s="130"/>
      <c r="E28" s="131"/>
      <c r="F28" s="131"/>
      <c r="G28" s="131"/>
      <c r="H28" s="131"/>
      <c r="I28" s="132"/>
    </row>
    <row r="29" spans="2:9" x14ac:dyDescent="0.25">
      <c r="B29" s="123"/>
      <c r="C29" s="124"/>
      <c r="D29" s="130"/>
      <c r="E29" s="131"/>
      <c r="F29" s="131"/>
      <c r="G29" s="131"/>
      <c r="H29" s="131"/>
      <c r="I29" s="132"/>
    </row>
    <row r="30" spans="2:9" ht="15.75" thickBot="1" x14ac:dyDescent="0.3">
      <c r="B30" s="123"/>
      <c r="C30" s="124"/>
      <c r="D30" s="133"/>
      <c r="E30" s="134"/>
      <c r="F30" s="134"/>
      <c r="G30" s="134"/>
      <c r="H30" s="134"/>
      <c r="I30" s="135"/>
    </row>
    <row r="31" spans="2:9" x14ac:dyDescent="0.25">
      <c r="B31" s="123"/>
      <c r="C31" s="124"/>
      <c r="D31" s="136" t="s">
        <v>63</v>
      </c>
      <c r="E31" s="137"/>
      <c r="F31" s="137"/>
      <c r="G31" s="137"/>
      <c r="H31" s="137"/>
      <c r="I31" s="138"/>
    </row>
    <row r="32" spans="2:9" x14ac:dyDescent="0.25">
      <c r="B32" s="123"/>
      <c r="C32" s="124"/>
      <c r="D32" s="139"/>
      <c r="E32" s="140"/>
      <c r="F32" s="140"/>
      <c r="G32" s="140"/>
      <c r="H32" s="140"/>
      <c r="I32" s="141"/>
    </row>
    <row r="33" spans="2:9" ht="15.75" thickBot="1" x14ac:dyDescent="0.3">
      <c r="B33" s="125"/>
      <c r="C33" s="126"/>
      <c r="D33" s="142"/>
      <c r="E33" s="143"/>
      <c r="F33" s="143"/>
      <c r="G33" s="143"/>
      <c r="H33" s="143"/>
      <c r="I33" s="144"/>
    </row>
    <row r="34" spans="2:9" x14ac:dyDescent="0.25">
      <c r="B34" s="145" t="s">
        <v>45</v>
      </c>
      <c r="C34" s="145" t="s">
        <v>64</v>
      </c>
      <c r="D34" s="148"/>
      <c r="E34" s="67"/>
      <c r="F34" s="67"/>
      <c r="G34" s="67"/>
      <c r="H34" s="67"/>
      <c r="I34" s="68"/>
    </row>
    <row r="35" spans="2:9" x14ac:dyDescent="0.25">
      <c r="B35" s="146"/>
      <c r="C35" s="146"/>
      <c r="D35" s="149"/>
      <c r="E35" s="69"/>
      <c r="F35" s="69"/>
      <c r="G35" s="69"/>
      <c r="H35" s="69"/>
      <c r="I35" s="70"/>
    </row>
    <row r="36" spans="2:9" ht="15.75" thickBot="1" x14ac:dyDescent="0.3">
      <c r="B36" s="147"/>
      <c r="C36" s="147"/>
      <c r="D36" s="149"/>
      <c r="E36" s="69"/>
      <c r="F36" s="69"/>
      <c r="G36" s="69"/>
      <c r="H36" s="69"/>
      <c r="I36" s="70"/>
    </row>
    <row r="37" spans="2:9" ht="15.75" thickBot="1" x14ac:dyDescent="0.3">
      <c r="B37" s="21" t="s">
        <v>46</v>
      </c>
      <c r="C37" s="7">
        <f>SUM('Servicio Público de Aseo'!S23:S26)/4</f>
        <v>0</v>
      </c>
      <c r="D37" s="149"/>
      <c r="E37" s="69"/>
      <c r="F37" s="69"/>
      <c r="G37" s="69"/>
      <c r="H37" s="69"/>
      <c r="I37" s="70"/>
    </row>
    <row r="38" spans="2:9" ht="15.75" thickBot="1" x14ac:dyDescent="0.3">
      <c r="B38" s="21" t="s">
        <v>47</v>
      </c>
      <c r="C38" s="7">
        <f>SUM('Recolección y Transporte'!S23:S26)/4</f>
        <v>0</v>
      </c>
      <c r="D38" s="149"/>
      <c r="E38" s="69"/>
      <c r="F38" s="69"/>
      <c r="G38" s="69"/>
      <c r="H38" s="69"/>
      <c r="I38" s="70"/>
    </row>
    <row r="39" spans="2:9" ht="15.75" thickBot="1" x14ac:dyDescent="0.3">
      <c r="B39" s="6" t="s">
        <v>48</v>
      </c>
      <c r="C39" s="7">
        <f>SUM('Barrido y Limpieza'!S23:S26)/4</f>
        <v>0</v>
      </c>
      <c r="D39" s="149"/>
      <c r="E39" s="69"/>
      <c r="F39" s="69"/>
      <c r="G39" s="69"/>
      <c r="H39" s="69"/>
      <c r="I39" s="70"/>
    </row>
    <row r="40" spans="2:9" ht="15.75" thickBot="1" x14ac:dyDescent="0.3">
      <c r="B40" s="6" t="s">
        <v>49</v>
      </c>
      <c r="C40" s="7">
        <f>SUM('Limpieza de playas'!S23:S26)/4</f>
        <v>0</v>
      </c>
      <c r="D40" s="149"/>
      <c r="E40" s="69"/>
      <c r="F40" s="69"/>
      <c r="G40" s="69"/>
      <c r="H40" s="69"/>
      <c r="I40" s="70"/>
    </row>
    <row r="41" spans="2:9" ht="15.75" thickBot="1" x14ac:dyDescent="0.3">
      <c r="B41" s="21" t="s">
        <v>50</v>
      </c>
      <c r="C41" s="7">
        <f>SUM('Corte de Césped'!S23:S26)/4</f>
        <v>0</v>
      </c>
      <c r="D41" s="149"/>
      <c r="E41" s="69"/>
      <c r="F41" s="69"/>
      <c r="G41" s="69"/>
      <c r="H41" s="69"/>
      <c r="I41" s="70"/>
    </row>
    <row r="42" spans="2:9" ht="15.75" thickBot="1" x14ac:dyDescent="0.3">
      <c r="B42" s="22" t="s">
        <v>51</v>
      </c>
      <c r="C42" s="7">
        <f>SUM('Lavado de Áreas Públicas'!S23:S26)/4</f>
        <v>0</v>
      </c>
      <c r="D42" s="149"/>
      <c r="E42" s="69"/>
      <c r="F42" s="69"/>
      <c r="G42" s="69"/>
      <c r="H42" s="69"/>
      <c r="I42" s="70"/>
    </row>
    <row r="43" spans="2:9" ht="15.75" thickBot="1" x14ac:dyDescent="0.3">
      <c r="B43" s="6" t="s">
        <v>52</v>
      </c>
      <c r="C43" s="7">
        <f>SUM(Aprovechamiento!S23:S26)/4</f>
        <v>0</v>
      </c>
      <c r="D43" s="149"/>
      <c r="E43" s="69"/>
      <c r="F43" s="69"/>
      <c r="G43" s="69"/>
      <c r="H43" s="69"/>
      <c r="I43" s="70"/>
    </row>
    <row r="44" spans="2:9" ht="15.75" thickBot="1" x14ac:dyDescent="0.3">
      <c r="B44" s="6" t="s">
        <v>53</v>
      </c>
      <c r="C44" s="7">
        <f>SUM('Inclusión de Recicladores'!S23:S26)/4</f>
        <v>0</v>
      </c>
      <c r="D44" s="149"/>
      <c r="E44" s="69"/>
      <c r="F44" s="69"/>
      <c r="G44" s="69"/>
      <c r="H44" s="69"/>
      <c r="I44" s="70"/>
    </row>
    <row r="45" spans="2:9" ht="15.75" thickBot="1" x14ac:dyDescent="0.3">
      <c r="B45" s="23" t="s">
        <v>54</v>
      </c>
      <c r="C45" s="7">
        <f>SUM('Disposición Final'!S23:S26)/4</f>
        <v>0</v>
      </c>
      <c r="D45" s="149"/>
      <c r="E45" s="69"/>
      <c r="F45" s="69"/>
      <c r="G45" s="69"/>
      <c r="H45" s="69"/>
      <c r="I45" s="70"/>
    </row>
    <row r="46" spans="2:9" ht="15.75" thickBot="1" x14ac:dyDescent="0.3">
      <c r="B46" s="21" t="s">
        <v>55</v>
      </c>
      <c r="C46" s="7">
        <f>SUM('Gestión Residuos Especiales'!S23:S26)/4</f>
        <v>0</v>
      </c>
      <c r="D46" s="149"/>
      <c r="E46" s="69"/>
      <c r="F46" s="69"/>
      <c r="G46" s="69"/>
      <c r="H46" s="69"/>
      <c r="I46" s="70"/>
    </row>
    <row r="47" spans="2:9" ht="15.75" thickBot="1" x14ac:dyDescent="0.3">
      <c r="B47" s="21" t="s">
        <v>56</v>
      </c>
      <c r="C47" s="7">
        <f>SUM('Gestión RCD'!S23:S26)/4</f>
        <v>0</v>
      </c>
      <c r="D47" s="149"/>
      <c r="E47" s="69"/>
      <c r="F47" s="69"/>
      <c r="G47" s="69"/>
      <c r="H47" s="69"/>
      <c r="I47" s="70"/>
    </row>
    <row r="48" spans="2:9" ht="15.75" thickBot="1" x14ac:dyDescent="0.3">
      <c r="B48" s="21" t="s">
        <v>57</v>
      </c>
      <c r="C48" s="7">
        <f>SUM('Gestión RS Rural'!S23:S26)/4</f>
        <v>0</v>
      </c>
      <c r="D48" s="149"/>
      <c r="E48" s="69"/>
      <c r="F48" s="69"/>
      <c r="G48" s="69"/>
      <c r="H48" s="69"/>
      <c r="I48" s="70"/>
    </row>
    <row r="49" spans="2:9" ht="15.75" thickBot="1" x14ac:dyDescent="0.3">
      <c r="B49" s="6" t="s">
        <v>58</v>
      </c>
      <c r="C49" s="24">
        <f>SUM('Gestión de Riesgo'!S23:S26)/4</f>
        <v>0</v>
      </c>
      <c r="D49" s="150"/>
      <c r="E49" s="71"/>
      <c r="F49" s="71"/>
      <c r="G49" s="71"/>
      <c r="H49" s="71"/>
      <c r="I49" s="72"/>
    </row>
  </sheetData>
  <mergeCells count="12">
    <mergeCell ref="B27:C33"/>
    <mergeCell ref="D27:I30"/>
    <mergeCell ref="D31:I33"/>
    <mergeCell ref="B34:B36"/>
    <mergeCell ref="C34:C36"/>
    <mergeCell ref="D34:I49"/>
    <mergeCell ref="B2:C8"/>
    <mergeCell ref="D2:I5"/>
    <mergeCell ref="D6:I8"/>
    <mergeCell ref="B9:B11"/>
    <mergeCell ref="C9:C11"/>
    <mergeCell ref="D9:I24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FB91C-1DBD-4261-BAC3-7574566023AB}">
  <dimension ref="B1:I53"/>
  <sheetViews>
    <sheetView zoomScale="80" zoomScaleNormal="80" workbookViewId="0">
      <selection activeCell="C19" sqref="C19"/>
    </sheetView>
  </sheetViews>
  <sheetFormatPr baseColWidth="10" defaultRowHeight="15" x14ac:dyDescent="0.25"/>
  <cols>
    <col min="1" max="1" width="11.42578125" style="2"/>
    <col min="2" max="2" width="46.5703125" style="2" customWidth="1"/>
    <col min="3" max="3" width="45.7109375" style="2" customWidth="1"/>
    <col min="4" max="4" width="25.7109375" style="2" customWidth="1"/>
    <col min="5" max="5" width="30.7109375" style="2" customWidth="1"/>
    <col min="6" max="7" width="10.7109375" style="2" customWidth="1"/>
    <col min="8" max="8" width="21.85546875" style="2" customWidth="1"/>
    <col min="9" max="9" width="45.7109375" style="2" customWidth="1"/>
    <col min="10" max="16384" width="11.42578125" style="2"/>
  </cols>
  <sheetData>
    <row r="1" spans="2:9" ht="15" customHeight="1" thickBot="1" x14ac:dyDescent="0.3"/>
    <row r="2" spans="2:9" ht="15" customHeight="1" x14ac:dyDescent="0.25">
      <c r="B2" s="121"/>
      <c r="C2" s="122"/>
      <c r="D2" s="127" t="s">
        <v>14</v>
      </c>
      <c r="E2" s="128"/>
      <c r="F2" s="128"/>
      <c r="G2" s="128"/>
      <c r="H2" s="128"/>
      <c r="I2" s="129"/>
    </row>
    <row r="3" spans="2:9" ht="15" customHeight="1" x14ac:dyDescent="0.25">
      <c r="B3" s="123"/>
      <c r="C3" s="124"/>
      <c r="D3" s="130"/>
      <c r="E3" s="131"/>
      <c r="F3" s="131"/>
      <c r="G3" s="131"/>
      <c r="H3" s="131"/>
      <c r="I3" s="132"/>
    </row>
    <row r="4" spans="2:9" ht="15" customHeight="1" x14ac:dyDescent="0.25">
      <c r="B4" s="123"/>
      <c r="C4" s="124"/>
      <c r="D4" s="130"/>
      <c r="E4" s="131"/>
      <c r="F4" s="131"/>
      <c r="G4" s="131"/>
      <c r="H4" s="131"/>
      <c r="I4" s="132"/>
    </row>
    <row r="5" spans="2:9" ht="15" customHeight="1" thickBot="1" x14ac:dyDescent="0.3">
      <c r="B5" s="123"/>
      <c r="C5" s="124"/>
      <c r="D5" s="133"/>
      <c r="E5" s="134"/>
      <c r="F5" s="134"/>
      <c r="G5" s="134"/>
      <c r="H5" s="134"/>
      <c r="I5" s="135"/>
    </row>
    <row r="6" spans="2:9" ht="15" customHeight="1" x14ac:dyDescent="0.25">
      <c r="B6" s="123"/>
      <c r="C6" s="124"/>
      <c r="D6" s="136" t="s">
        <v>65</v>
      </c>
      <c r="E6" s="137"/>
      <c r="F6" s="137"/>
      <c r="G6" s="137"/>
      <c r="H6" s="137"/>
      <c r="I6" s="138"/>
    </row>
    <row r="7" spans="2:9" ht="15" customHeight="1" x14ac:dyDescent="0.25">
      <c r="B7" s="123"/>
      <c r="C7" s="124"/>
      <c r="D7" s="139"/>
      <c r="E7" s="140"/>
      <c r="F7" s="140"/>
      <c r="G7" s="140"/>
      <c r="H7" s="140"/>
      <c r="I7" s="141"/>
    </row>
    <row r="8" spans="2:9" ht="15" customHeight="1" thickBot="1" x14ac:dyDescent="0.3">
      <c r="B8" s="125"/>
      <c r="C8" s="126"/>
      <c r="D8" s="142"/>
      <c r="E8" s="143"/>
      <c r="F8" s="143"/>
      <c r="G8" s="143"/>
      <c r="H8" s="143"/>
      <c r="I8" s="144"/>
    </row>
    <row r="9" spans="2:9" ht="15" customHeight="1" x14ac:dyDescent="0.25">
      <c r="B9" s="145" t="s">
        <v>45</v>
      </c>
      <c r="C9" s="145" t="s">
        <v>62</v>
      </c>
      <c r="D9" s="148"/>
      <c r="E9" s="67"/>
      <c r="F9" s="67"/>
      <c r="G9" s="67"/>
      <c r="H9" s="67"/>
      <c r="I9" s="68"/>
    </row>
    <row r="10" spans="2:9" ht="15" customHeight="1" x14ac:dyDescent="0.25">
      <c r="B10" s="146"/>
      <c r="C10" s="146"/>
      <c r="D10" s="149"/>
      <c r="E10" s="69"/>
      <c r="F10" s="69"/>
      <c r="G10" s="69"/>
      <c r="H10" s="69"/>
      <c r="I10" s="70"/>
    </row>
    <row r="11" spans="2:9" ht="15" customHeight="1" thickBot="1" x14ac:dyDescent="0.3">
      <c r="B11" s="147"/>
      <c r="C11" s="147"/>
      <c r="D11" s="149"/>
      <c r="E11" s="69"/>
      <c r="F11" s="69"/>
      <c r="G11" s="69"/>
      <c r="H11" s="69"/>
      <c r="I11" s="70"/>
    </row>
    <row r="12" spans="2:9" ht="15.75" customHeight="1" thickBot="1" x14ac:dyDescent="0.3">
      <c r="B12" s="21" t="s">
        <v>46</v>
      </c>
      <c r="C12" s="7">
        <f>SUM('Servicio Público de Aseo'!S42:S45)/4</f>
        <v>66.666666666666657</v>
      </c>
      <c r="D12" s="149"/>
      <c r="E12" s="69"/>
      <c r="F12" s="69"/>
      <c r="G12" s="69"/>
      <c r="H12" s="69"/>
      <c r="I12" s="70"/>
    </row>
    <row r="13" spans="2:9" ht="15.75" customHeight="1" thickBot="1" x14ac:dyDescent="0.3">
      <c r="B13" s="21" t="s">
        <v>47</v>
      </c>
      <c r="C13" s="7">
        <f>SUM('Recolección y Transporte'!S42:S45)/4</f>
        <v>50</v>
      </c>
      <c r="D13" s="149"/>
      <c r="E13" s="69"/>
      <c r="F13" s="69"/>
      <c r="G13" s="69"/>
      <c r="H13" s="69"/>
      <c r="I13" s="70"/>
    </row>
    <row r="14" spans="2:9" ht="15.75" customHeight="1" thickBot="1" x14ac:dyDescent="0.3">
      <c r="B14" s="6" t="s">
        <v>48</v>
      </c>
      <c r="C14" s="7">
        <f>SUM('Barrido y Limpieza'!S42:S45)/4</f>
        <v>75</v>
      </c>
      <c r="D14" s="149"/>
      <c r="E14" s="69"/>
      <c r="F14" s="69"/>
      <c r="G14" s="69"/>
      <c r="H14" s="69"/>
      <c r="I14" s="70"/>
    </row>
    <row r="15" spans="2:9" ht="15.75" customHeight="1" thickBot="1" x14ac:dyDescent="0.3">
      <c r="B15" s="6" t="s">
        <v>49</v>
      </c>
      <c r="C15" s="7">
        <f>SUM('Limpieza de playas'!S42:S45)/4</f>
        <v>9.375</v>
      </c>
      <c r="D15" s="149"/>
      <c r="E15" s="69"/>
      <c r="F15" s="69"/>
      <c r="G15" s="69"/>
      <c r="H15" s="69"/>
      <c r="I15" s="70"/>
    </row>
    <row r="16" spans="2:9" ht="15.75" customHeight="1" thickBot="1" x14ac:dyDescent="0.3">
      <c r="B16" s="21" t="s">
        <v>50</v>
      </c>
      <c r="C16" s="7">
        <f>SUM('Corte de Césped'!S42:S45)/4</f>
        <v>43.75</v>
      </c>
      <c r="D16" s="149"/>
      <c r="E16" s="69"/>
      <c r="F16" s="69"/>
      <c r="G16" s="69"/>
      <c r="H16" s="69"/>
      <c r="I16" s="70"/>
    </row>
    <row r="17" spans="2:9" ht="15.75" customHeight="1" thickBot="1" x14ac:dyDescent="0.3">
      <c r="B17" s="22" t="s">
        <v>51</v>
      </c>
      <c r="C17" s="7">
        <f>SUM('Lavado de Áreas Públicas'!S42:S45)/4</f>
        <v>12.5</v>
      </c>
      <c r="D17" s="149"/>
      <c r="E17" s="69"/>
      <c r="F17" s="69"/>
      <c r="G17" s="69"/>
      <c r="H17" s="69"/>
      <c r="I17" s="70"/>
    </row>
    <row r="18" spans="2:9" ht="15.75" customHeight="1" thickBot="1" x14ac:dyDescent="0.3">
      <c r="B18" s="6" t="s">
        <v>52</v>
      </c>
      <c r="C18" s="7">
        <f>SUM(Aprovechamiento!S42:S45)/4</f>
        <v>57.142857142857139</v>
      </c>
      <c r="D18" s="149"/>
      <c r="E18" s="69"/>
      <c r="F18" s="69"/>
      <c r="G18" s="69"/>
      <c r="H18" s="69"/>
      <c r="I18" s="70"/>
    </row>
    <row r="19" spans="2:9" ht="15.75" customHeight="1" thickBot="1" x14ac:dyDescent="0.3">
      <c r="B19" s="6" t="s">
        <v>53</v>
      </c>
      <c r="C19" s="7">
        <f>SUM('Inclusión de Recicladores'!S42:S45)/4</f>
        <v>20.454545454545457</v>
      </c>
      <c r="D19" s="149"/>
      <c r="E19" s="69"/>
      <c r="F19" s="69"/>
      <c r="G19" s="69"/>
      <c r="H19" s="69"/>
      <c r="I19" s="70"/>
    </row>
    <row r="20" spans="2:9" ht="15.75" customHeight="1" thickBot="1" x14ac:dyDescent="0.3">
      <c r="B20" s="23" t="s">
        <v>54</v>
      </c>
      <c r="C20" s="7">
        <f>SUM('Disposición Final'!S42:S45)/4</f>
        <v>66.666666666666657</v>
      </c>
      <c r="D20" s="149"/>
      <c r="E20" s="69"/>
      <c r="F20" s="69"/>
      <c r="G20" s="69"/>
      <c r="H20" s="69"/>
      <c r="I20" s="70"/>
    </row>
    <row r="21" spans="2:9" ht="15" customHeight="1" thickBot="1" x14ac:dyDescent="0.3">
      <c r="B21" s="21" t="s">
        <v>55</v>
      </c>
      <c r="C21" s="7">
        <f>SUM('Gestión Residuos Especiales'!S42:S45)/4</f>
        <v>25</v>
      </c>
      <c r="D21" s="149"/>
      <c r="E21" s="69"/>
      <c r="F21" s="69"/>
      <c r="G21" s="69"/>
      <c r="H21" s="69"/>
      <c r="I21" s="70"/>
    </row>
    <row r="22" spans="2:9" ht="15" customHeight="1" thickBot="1" x14ac:dyDescent="0.3">
      <c r="B22" s="21" t="s">
        <v>56</v>
      </c>
      <c r="C22" s="7">
        <f>SUM('Gestión RCD'!S42:S45)/4</f>
        <v>0</v>
      </c>
      <c r="D22" s="149"/>
      <c r="E22" s="69"/>
      <c r="F22" s="69"/>
      <c r="G22" s="69"/>
      <c r="H22" s="69"/>
      <c r="I22" s="70"/>
    </row>
    <row r="23" spans="2:9" ht="15" customHeight="1" thickBot="1" x14ac:dyDescent="0.3">
      <c r="B23" s="21" t="s">
        <v>57</v>
      </c>
      <c r="C23" s="7">
        <f>SUM('Gestión RS Rural'!S42:S45)/4</f>
        <v>20</v>
      </c>
      <c r="D23" s="149"/>
      <c r="E23" s="69"/>
      <c r="F23" s="69"/>
      <c r="G23" s="69"/>
      <c r="H23" s="69"/>
      <c r="I23" s="70"/>
    </row>
    <row r="24" spans="2:9" ht="15" customHeight="1" thickBot="1" x14ac:dyDescent="0.3">
      <c r="B24" s="6" t="s">
        <v>58</v>
      </c>
      <c r="C24" s="24">
        <f>SUM('Gestión de Riesgo'!S42:S45)/4</f>
        <v>0</v>
      </c>
      <c r="D24" s="150"/>
      <c r="E24" s="71"/>
      <c r="F24" s="71"/>
      <c r="G24" s="71"/>
      <c r="H24" s="71"/>
      <c r="I24" s="72"/>
    </row>
    <row r="25" spans="2:9" ht="15" customHeight="1" x14ac:dyDescent="0.25"/>
    <row r="26" spans="2:9" ht="15" customHeight="1" thickBot="1" x14ac:dyDescent="0.3"/>
    <row r="27" spans="2:9" ht="15" customHeight="1" x14ac:dyDescent="0.25">
      <c r="B27" s="121"/>
      <c r="C27" s="122"/>
      <c r="D27" s="127" t="s">
        <v>14</v>
      </c>
      <c r="E27" s="128"/>
      <c r="F27" s="128"/>
      <c r="G27" s="128"/>
      <c r="H27" s="128"/>
      <c r="I27" s="129"/>
    </row>
    <row r="28" spans="2:9" ht="15" customHeight="1" x14ac:dyDescent="0.25">
      <c r="B28" s="123"/>
      <c r="C28" s="124"/>
      <c r="D28" s="130"/>
      <c r="E28" s="131"/>
      <c r="F28" s="131"/>
      <c r="G28" s="131"/>
      <c r="H28" s="131"/>
      <c r="I28" s="132"/>
    </row>
    <row r="29" spans="2:9" ht="15" customHeight="1" x14ac:dyDescent="0.25">
      <c r="B29" s="123"/>
      <c r="C29" s="124"/>
      <c r="D29" s="130"/>
      <c r="E29" s="131"/>
      <c r="F29" s="131"/>
      <c r="G29" s="131"/>
      <c r="H29" s="131"/>
      <c r="I29" s="132"/>
    </row>
    <row r="30" spans="2:9" ht="15" customHeight="1" thickBot="1" x14ac:dyDescent="0.3">
      <c r="B30" s="123"/>
      <c r="C30" s="124"/>
      <c r="D30" s="133"/>
      <c r="E30" s="134"/>
      <c r="F30" s="134"/>
      <c r="G30" s="134"/>
      <c r="H30" s="134"/>
      <c r="I30" s="135"/>
    </row>
    <row r="31" spans="2:9" ht="15" customHeight="1" x14ac:dyDescent="0.25">
      <c r="B31" s="123"/>
      <c r="C31" s="124"/>
      <c r="D31" s="136" t="s">
        <v>65</v>
      </c>
      <c r="E31" s="137"/>
      <c r="F31" s="137"/>
      <c r="G31" s="137"/>
      <c r="H31" s="137"/>
      <c r="I31" s="138"/>
    </row>
    <row r="32" spans="2:9" ht="15" customHeight="1" x14ac:dyDescent="0.25">
      <c r="B32" s="123"/>
      <c r="C32" s="124"/>
      <c r="D32" s="139"/>
      <c r="E32" s="140"/>
      <c r="F32" s="140"/>
      <c r="G32" s="140"/>
      <c r="H32" s="140"/>
      <c r="I32" s="141"/>
    </row>
    <row r="33" spans="2:9" ht="15" customHeight="1" thickBot="1" x14ac:dyDescent="0.3">
      <c r="B33" s="125"/>
      <c r="C33" s="126"/>
      <c r="D33" s="142"/>
      <c r="E33" s="143"/>
      <c r="F33" s="143"/>
      <c r="G33" s="143"/>
      <c r="H33" s="143"/>
      <c r="I33" s="144"/>
    </row>
    <row r="34" spans="2:9" ht="15" customHeight="1" x14ac:dyDescent="0.25">
      <c r="B34" s="145" t="s">
        <v>45</v>
      </c>
      <c r="C34" s="145" t="s">
        <v>64</v>
      </c>
      <c r="D34" s="148"/>
      <c r="E34" s="67"/>
      <c r="F34" s="67"/>
      <c r="G34" s="67"/>
      <c r="H34" s="67"/>
      <c r="I34" s="68"/>
    </row>
    <row r="35" spans="2:9" ht="15" customHeight="1" x14ac:dyDescent="0.25">
      <c r="B35" s="146"/>
      <c r="C35" s="146"/>
      <c r="D35" s="149"/>
      <c r="E35" s="69"/>
      <c r="F35" s="69"/>
      <c r="G35" s="69"/>
      <c r="H35" s="69"/>
      <c r="I35" s="70"/>
    </row>
    <row r="36" spans="2:9" ht="15" customHeight="1" thickBot="1" x14ac:dyDescent="0.3">
      <c r="B36" s="147"/>
      <c r="C36" s="147"/>
      <c r="D36" s="149"/>
      <c r="E36" s="69"/>
      <c r="F36" s="69"/>
      <c r="G36" s="69"/>
      <c r="H36" s="69"/>
      <c r="I36" s="70"/>
    </row>
    <row r="37" spans="2:9" ht="15" customHeight="1" thickBot="1" x14ac:dyDescent="0.3">
      <c r="B37" s="21" t="s">
        <v>46</v>
      </c>
      <c r="C37" s="7">
        <f>SUM('Servicio Público de Aseo'!S52:S55)/4</f>
        <v>0</v>
      </c>
      <c r="D37" s="149"/>
      <c r="E37" s="69"/>
      <c r="F37" s="69"/>
      <c r="G37" s="69"/>
      <c r="H37" s="69"/>
      <c r="I37" s="70"/>
    </row>
    <row r="38" spans="2:9" ht="15" customHeight="1" thickBot="1" x14ac:dyDescent="0.3">
      <c r="B38" s="21" t="s">
        <v>47</v>
      </c>
      <c r="C38" s="7">
        <f>SUM('Recolección y Transporte'!S52:S55)/4</f>
        <v>0</v>
      </c>
      <c r="D38" s="149"/>
      <c r="E38" s="69"/>
      <c r="F38" s="69"/>
      <c r="G38" s="69"/>
      <c r="H38" s="69"/>
      <c r="I38" s="70"/>
    </row>
    <row r="39" spans="2:9" ht="15" customHeight="1" thickBot="1" x14ac:dyDescent="0.3">
      <c r="B39" s="6" t="s">
        <v>48</v>
      </c>
      <c r="C39" s="7">
        <f>SUM('Barrido y Limpieza'!S52:S55)/4</f>
        <v>0</v>
      </c>
      <c r="D39" s="149"/>
      <c r="E39" s="69"/>
      <c r="F39" s="69"/>
      <c r="G39" s="69"/>
      <c r="H39" s="69"/>
      <c r="I39" s="70"/>
    </row>
    <row r="40" spans="2:9" ht="15" customHeight="1" thickBot="1" x14ac:dyDescent="0.3">
      <c r="B40" s="6" t="s">
        <v>49</v>
      </c>
      <c r="C40" s="7">
        <f>SUM('Limpieza de playas'!S52:S55)/4</f>
        <v>0</v>
      </c>
      <c r="D40" s="149"/>
      <c r="E40" s="69"/>
      <c r="F40" s="69"/>
      <c r="G40" s="69"/>
      <c r="H40" s="69"/>
      <c r="I40" s="70"/>
    </row>
    <row r="41" spans="2:9" ht="15" customHeight="1" thickBot="1" x14ac:dyDescent="0.3">
      <c r="B41" s="21" t="s">
        <v>50</v>
      </c>
      <c r="C41" s="7">
        <f>SUM('Corte de Césped'!S52:S55)/4</f>
        <v>0</v>
      </c>
      <c r="D41" s="149"/>
      <c r="E41" s="69"/>
      <c r="F41" s="69"/>
      <c r="G41" s="69"/>
      <c r="H41" s="69"/>
      <c r="I41" s="70"/>
    </row>
    <row r="42" spans="2:9" ht="15" customHeight="1" thickBot="1" x14ac:dyDescent="0.3">
      <c r="B42" s="22" t="s">
        <v>51</v>
      </c>
      <c r="C42" s="7">
        <f>SUM('Lavado de Áreas Públicas'!S52:S55)/4</f>
        <v>0</v>
      </c>
      <c r="D42" s="149"/>
      <c r="E42" s="69"/>
      <c r="F42" s="69"/>
      <c r="G42" s="69"/>
      <c r="H42" s="69"/>
      <c r="I42" s="70"/>
    </row>
    <row r="43" spans="2:9" ht="15" customHeight="1" thickBot="1" x14ac:dyDescent="0.3">
      <c r="B43" s="6" t="s">
        <v>52</v>
      </c>
      <c r="C43" s="7">
        <f>SUM(Aprovechamiento!S52:S55)/4</f>
        <v>0</v>
      </c>
      <c r="D43" s="149"/>
      <c r="E43" s="69"/>
      <c r="F43" s="69"/>
      <c r="G43" s="69"/>
      <c r="H43" s="69"/>
      <c r="I43" s="70"/>
    </row>
    <row r="44" spans="2:9" ht="15" customHeight="1" thickBot="1" x14ac:dyDescent="0.3">
      <c r="B44" s="6" t="s">
        <v>53</v>
      </c>
      <c r="C44" s="7">
        <f>SUM('Inclusión de Recicladores'!S52:S55)/4</f>
        <v>0</v>
      </c>
      <c r="D44" s="149"/>
      <c r="E44" s="69"/>
      <c r="F44" s="69"/>
      <c r="G44" s="69"/>
      <c r="H44" s="69"/>
      <c r="I44" s="70"/>
    </row>
    <row r="45" spans="2:9" ht="15" customHeight="1" thickBot="1" x14ac:dyDescent="0.3">
      <c r="B45" s="23" t="s">
        <v>54</v>
      </c>
      <c r="C45" s="7">
        <f>SUM('Disposición Final'!S52:S55)/4</f>
        <v>0</v>
      </c>
      <c r="D45" s="149"/>
      <c r="E45" s="69"/>
      <c r="F45" s="69"/>
      <c r="G45" s="69"/>
      <c r="H45" s="69"/>
      <c r="I45" s="70"/>
    </row>
    <row r="46" spans="2:9" ht="15" customHeight="1" thickBot="1" x14ac:dyDescent="0.3">
      <c r="B46" s="21" t="s">
        <v>55</v>
      </c>
      <c r="C46" s="7">
        <f>SUM('Gestión Residuos Especiales'!S52:S55)/4</f>
        <v>0</v>
      </c>
      <c r="D46" s="149"/>
      <c r="E46" s="69"/>
      <c r="F46" s="69"/>
      <c r="G46" s="69"/>
      <c r="H46" s="69"/>
      <c r="I46" s="70"/>
    </row>
    <row r="47" spans="2:9" ht="15" customHeight="1" thickBot="1" x14ac:dyDescent="0.3">
      <c r="B47" s="21" t="s">
        <v>56</v>
      </c>
      <c r="C47" s="7">
        <f>SUM('Gestión RCD'!S52:S55)/4</f>
        <v>0</v>
      </c>
      <c r="D47" s="149"/>
      <c r="E47" s="69"/>
      <c r="F47" s="69"/>
      <c r="G47" s="69"/>
      <c r="H47" s="69"/>
      <c r="I47" s="70"/>
    </row>
    <row r="48" spans="2:9" ht="15" customHeight="1" thickBot="1" x14ac:dyDescent="0.3">
      <c r="B48" s="21" t="s">
        <v>57</v>
      </c>
      <c r="C48" s="7">
        <f>SUM('Gestión RS Rural'!S52:S55)/4</f>
        <v>19.59318538689141</v>
      </c>
      <c r="D48" s="149"/>
      <c r="E48" s="69"/>
      <c r="F48" s="69"/>
      <c r="G48" s="69"/>
      <c r="H48" s="69"/>
      <c r="I48" s="70"/>
    </row>
    <row r="49" spans="2:9" ht="15" customHeight="1" thickBot="1" x14ac:dyDescent="0.3">
      <c r="B49" s="6" t="s">
        <v>58</v>
      </c>
      <c r="C49" s="24">
        <f>SUM('Gestión de Riesgo'!S52:S55)/4</f>
        <v>0</v>
      </c>
      <c r="D49" s="150"/>
      <c r="E49" s="71"/>
      <c r="F49" s="71"/>
      <c r="G49" s="71"/>
      <c r="H49" s="71"/>
      <c r="I49" s="72"/>
    </row>
    <row r="50" spans="2:9" ht="15" customHeight="1" x14ac:dyDescent="0.25"/>
    <row r="51" spans="2:9" ht="15" customHeight="1" x14ac:dyDescent="0.25"/>
    <row r="52" spans="2:9" ht="15" customHeight="1" x14ac:dyDescent="0.25"/>
    <row r="53" spans="2:9" ht="15" customHeight="1" x14ac:dyDescent="0.25"/>
  </sheetData>
  <mergeCells count="12">
    <mergeCell ref="B27:C33"/>
    <mergeCell ref="D27:I30"/>
    <mergeCell ref="D31:I33"/>
    <mergeCell ref="B34:B36"/>
    <mergeCell ref="C34:C36"/>
    <mergeCell ref="D34:I49"/>
    <mergeCell ref="B2:C8"/>
    <mergeCell ref="D2:I5"/>
    <mergeCell ref="D6:I8"/>
    <mergeCell ref="B9:B11"/>
    <mergeCell ref="C9:C11"/>
    <mergeCell ref="D9:I2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E16EE-23CA-4D5B-9CDB-05525B50D244}">
  <dimension ref="B1:W57"/>
  <sheetViews>
    <sheetView zoomScale="80" zoomScaleNormal="80" workbookViewId="0"/>
  </sheetViews>
  <sheetFormatPr baseColWidth="10" defaultRowHeight="15" x14ac:dyDescent="0.25"/>
  <cols>
    <col min="1" max="1" width="11.42578125" style="2"/>
    <col min="2" max="8" width="11.42578125" style="2" customWidth="1"/>
    <col min="9" max="18" width="11.42578125" style="2"/>
    <col min="19" max="19" width="17.7109375" style="2" bestFit="1" customWidth="1"/>
    <col min="20" max="16384" width="11.42578125" style="2"/>
  </cols>
  <sheetData>
    <row r="1" spans="2:23" ht="15.75" thickBot="1" x14ac:dyDescent="0.3"/>
    <row r="2" spans="2:23" ht="15" customHeight="1" x14ac:dyDescent="0.25">
      <c r="B2" s="87"/>
      <c r="C2" s="88"/>
      <c r="D2" s="88"/>
      <c r="E2" s="88"/>
      <c r="F2" s="88"/>
      <c r="G2" s="89"/>
      <c r="H2" s="96" t="s">
        <v>72</v>
      </c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2:23" x14ac:dyDescent="0.25">
      <c r="B3" s="90"/>
      <c r="C3" s="91"/>
      <c r="D3" s="91"/>
      <c r="E3" s="91"/>
      <c r="F3" s="91"/>
      <c r="G3" s="92"/>
      <c r="H3" s="99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00"/>
    </row>
    <row r="4" spans="2:23" x14ac:dyDescent="0.25">
      <c r="B4" s="90"/>
      <c r="C4" s="91"/>
      <c r="D4" s="91"/>
      <c r="E4" s="91"/>
      <c r="F4" s="91"/>
      <c r="G4" s="92"/>
      <c r="H4" s="99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100"/>
    </row>
    <row r="5" spans="2:23" ht="15.75" thickBot="1" x14ac:dyDescent="0.3">
      <c r="B5" s="90"/>
      <c r="C5" s="91"/>
      <c r="D5" s="91"/>
      <c r="E5" s="91"/>
      <c r="F5" s="91"/>
      <c r="G5" s="92"/>
      <c r="H5" s="1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</row>
    <row r="6" spans="2:23" ht="15" customHeight="1" x14ac:dyDescent="0.25">
      <c r="B6" s="90"/>
      <c r="C6" s="91"/>
      <c r="D6" s="91"/>
      <c r="E6" s="91"/>
      <c r="F6" s="91"/>
      <c r="G6" s="92"/>
      <c r="H6" s="96" t="s">
        <v>13</v>
      </c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8"/>
    </row>
    <row r="7" spans="2:23" x14ac:dyDescent="0.25">
      <c r="B7" s="90"/>
      <c r="C7" s="91"/>
      <c r="D7" s="91"/>
      <c r="E7" s="91"/>
      <c r="F7" s="91"/>
      <c r="G7" s="92"/>
      <c r="H7" s="99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100"/>
    </row>
    <row r="8" spans="2:23" ht="15.75" thickBot="1" x14ac:dyDescent="0.3">
      <c r="B8" s="93"/>
      <c r="C8" s="94"/>
      <c r="D8" s="94"/>
      <c r="E8" s="94"/>
      <c r="F8" s="94"/>
      <c r="G8" s="95"/>
      <c r="H8" s="101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2:23" ht="15.75" thickBot="1" x14ac:dyDescent="0.3">
      <c r="B9" s="84" t="s">
        <v>20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6"/>
    </row>
    <row r="10" spans="2:23" x14ac:dyDescent="0.25">
      <c r="B10" s="104">
        <v>2016</v>
      </c>
      <c r="C10" s="105"/>
      <c r="D10" s="105"/>
      <c r="E10" s="106"/>
      <c r="F10" s="104">
        <v>2017</v>
      </c>
      <c r="G10" s="105"/>
      <c r="H10" s="105"/>
      <c r="I10" s="106"/>
      <c r="J10" s="104">
        <v>2018</v>
      </c>
      <c r="K10" s="105"/>
      <c r="L10" s="105"/>
      <c r="M10" s="106"/>
      <c r="N10" s="104">
        <v>2019</v>
      </c>
      <c r="O10" s="105"/>
      <c r="P10" s="105"/>
      <c r="Q10" s="106"/>
      <c r="R10" s="81" t="s">
        <v>31</v>
      </c>
      <c r="S10" s="82"/>
      <c r="T10" s="107"/>
      <c r="U10" s="107"/>
      <c r="V10" s="107"/>
      <c r="W10" s="108"/>
    </row>
    <row r="11" spans="2:23" ht="15" customHeight="1" x14ac:dyDescent="0.25">
      <c r="B11" s="117" t="s">
        <v>15</v>
      </c>
      <c r="C11" s="118"/>
      <c r="D11" s="118" t="s">
        <v>16</v>
      </c>
      <c r="E11" s="119"/>
      <c r="F11" s="120" t="s">
        <v>15</v>
      </c>
      <c r="G11" s="49"/>
      <c r="H11" s="49" t="s">
        <v>16</v>
      </c>
      <c r="I11" s="50"/>
      <c r="J11" s="48" t="s">
        <v>15</v>
      </c>
      <c r="K11" s="49"/>
      <c r="L11" s="49" t="s">
        <v>16</v>
      </c>
      <c r="M11" s="50"/>
      <c r="N11" s="48" t="s">
        <v>15</v>
      </c>
      <c r="O11" s="49"/>
      <c r="P11" s="49" t="s">
        <v>16</v>
      </c>
      <c r="Q11" s="116"/>
      <c r="R11" s="79" t="s">
        <v>30</v>
      </c>
      <c r="S11" s="83"/>
      <c r="T11" s="109"/>
      <c r="U11" s="109"/>
      <c r="V11" s="109"/>
      <c r="W11" s="110"/>
    </row>
    <row r="12" spans="2:23" x14ac:dyDescent="0.25">
      <c r="B12" s="54">
        <v>9</v>
      </c>
      <c r="C12" s="52"/>
      <c r="D12" s="52">
        <v>0</v>
      </c>
      <c r="E12" s="53"/>
      <c r="F12" s="51">
        <v>9</v>
      </c>
      <c r="G12" s="52"/>
      <c r="H12" s="52">
        <v>0</v>
      </c>
      <c r="I12" s="53"/>
      <c r="J12" s="54">
        <v>9</v>
      </c>
      <c r="K12" s="52"/>
      <c r="L12" s="52">
        <v>0</v>
      </c>
      <c r="M12" s="53"/>
      <c r="N12" s="54">
        <v>9</v>
      </c>
      <c r="O12" s="52"/>
      <c r="P12" s="52">
        <v>0</v>
      </c>
      <c r="Q12" s="55"/>
      <c r="R12" s="11" t="s">
        <v>27</v>
      </c>
      <c r="S12" s="10" t="s">
        <v>32</v>
      </c>
      <c r="T12" s="109"/>
      <c r="U12" s="109"/>
      <c r="V12" s="109"/>
      <c r="W12" s="110"/>
    </row>
    <row r="13" spans="2:23" x14ac:dyDescent="0.25">
      <c r="B13" s="79" t="s">
        <v>17</v>
      </c>
      <c r="C13" s="64"/>
      <c r="D13" s="64"/>
      <c r="E13" s="80"/>
      <c r="F13" s="63" t="s">
        <v>17</v>
      </c>
      <c r="G13" s="64"/>
      <c r="H13" s="64"/>
      <c r="I13" s="80"/>
      <c r="J13" s="79" t="s">
        <v>17</v>
      </c>
      <c r="K13" s="64"/>
      <c r="L13" s="64"/>
      <c r="M13" s="80"/>
      <c r="N13" s="79" t="s">
        <v>17</v>
      </c>
      <c r="O13" s="64"/>
      <c r="P13" s="64"/>
      <c r="Q13" s="83"/>
      <c r="R13" s="12">
        <f>B10</f>
        <v>2016</v>
      </c>
      <c r="S13" s="13">
        <f>B14</f>
        <v>0</v>
      </c>
      <c r="T13" s="109"/>
      <c r="U13" s="109"/>
      <c r="V13" s="109"/>
      <c r="W13" s="110"/>
    </row>
    <row r="14" spans="2:23" x14ac:dyDescent="0.25">
      <c r="B14" s="54">
        <f>(D12/B12)*100</f>
        <v>0</v>
      </c>
      <c r="C14" s="52"/>
      <c r="D14" s="52"/>
      <c r="E14" s="53"/>
      <c r="F14" s="51">
        <f>(H12/F12)*100</f>
        <v>0</v>
      </c>
      <c r="G14" s="52"/>
      <c r="H14" s="52"/>
      <c r="I14" s="53"/>
      <c r="J14" s="54">
        <f>(L12/J12)*100</f>
        <v>0</v>
      </c>
      <c r="K14" s="52"/>
      <c r="L14" s="52"/>
      <c r="M14" s="53"/>
      <c r="N14" s="54">
        <f>(P12/N12)*100</f>
        <v>0</v>
      </c>
      <c r="O14" s="52"/>
      <c r="P14" s="52"/>
      <c r="Q14" s="55"/>
      <c r="R14" s="12">
        <f>F10</f>
        <v>2017</v>
      </c>
      <c r="S14" s="13">
        <f>F14</f>
        <v>0</v>
      </c>
      <c r="T14" s="109"/>
      <c r="U14" s="109"/>
      <c r="V14" s="109"/>
      <c r="W14" s="110"/>
    </row>
    <row r="15" spans="2:23" x14ac:dyDescent="0.25">
      <c r="B15" s="79" t="s">
        <v>18</v>
      </c>
      <c r="C15" s="64"/>
      <c r="D15" s="64"/>
      <c r="E15" s="80"/>
      <c r="F15" s="63" t="s">
        <v>18</v>
      </c>
      <c r="G15" s="64"/>
      <c r="H15" s="64"/>
      <c r="I15" s="80"/>
      <c r="J15" s="79" t="s">
        <v>18</v>
      </c>
      <c r="K15" s="64"/>
      <c r="L15" s="64"/>
      <c r="M15" s="80"/>
      <c r="N15" s="79" t="s">
        <v>18</v>
      </c>
      <c r="O15" s="64"/>
      <c r="P15" s="64"/>
      <c r="Q15" s="83"/>
      <c r="R15" s="12">
        <f>J10</f>
        <v>2018</v>
      </c>
      <c r="S15" s="13">
        <f>J14</f>
        <v>0</v>
      </c>
      <c r="T15" s="109"/>
      <c r="U15" s="109"/>
      <c r="V15" s="109"/>
      <c r="W15" s="110"/>
    </row>
    <row r="16" spans="2:23" ht="15.75" thickBot="1" x14ac:dyDescent="0.3">
      <c r="B16" s="59" t="str">
        <f>IF(B14&gt;=75,"Muy alto",IF(B14&gt;=51,"Alto",IF(B14&gt;=25,"Medio",IF(B14&lt;=24,"Bajo"))))</f>
        <v>Bajo</v>
      </c>
      <c r="C16" s="60"/>
      <c r="D16" s="60"/>
      <c r="E16" s="61"/>
      <c r="F16" s="62" t="str">
        <f>IF(F14&gt;=75,"Muy alto",IF(F14&gt;=51,"Alto",IF(F14&gt;=25,"Medio",IF(F14&lt;=24,"Bajo"))))</f>
        <v>Bajo</v>
      </c>
      <c r="G16" s="60"/>
      <c r="H16" s="60"/>
      <c r="I16" s="61"/>
      <c r="J16" s="59" t="str">
        <f t="shared" ref="J16" si="0">IF(J14&gt;=75,"Muy alto",IF(J14&gt;=51,"Alto",IF(J14&gt;=25,"Medio",IF(J14&lt;=24,"Bajo"))))</f>
        <v>Bajo</v>
      </c>
      <c r="K16" s="60"/>
      <c r="L16" s="60"/>
      <c r="M16" s="61"/>
      <c r="N16" s="59" t="str">
        <f t="shared" ref="N16" si="1">IF(N14&gt;=75,"Muy alto",IF(N14&gt;=51,"Alto",IF(N14&gt;=25,"Medio",IF(N14&lt;=24,"Bajo"))))</f>
        <v>Bajo</v>
      </c>
      <c r="O16" s="60"/>
      <c r="P16" s="60"/>
      <c r="Q16" s="115"/>
      <c r="R16" s="14">
        <f>N10</f>
        <v>2019</v>
      </c>
      <c r="S16" s="18">
        <f>N14</f>
        <v>0</v>
      </c>
      <c r="T16" s="109"/>
      <c r="U16" s="109"/>
      <c r="V16" s="109"/>
      <c r="W16" s="110"/>
    </row>
    <row r="17" spans="2:23" x14ac:dyDescent="0.25">
      <c r="B17" s="73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5"/>
      <c r="T17" s="111"/>
      <c r="U17" s="109"/>
      <c r="V17" s="109"/>
      <c r="W17" s="110"/>
    </row>
    <row r="18" spans="2:23" ht="15.75" thickBot="1" x14ac:dyDescent="0.3"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12"/>
      <c r="U18" s="113"/>
      <c r="V18" s="113"/>
      <c r="W18" s="114"/>
    </row>
    <row r="19" spans="2:23" ht="15.75" thickBot="1" x14ac:dyDescent="0.3">
      <c r="B19" s="84" t="s">
        <v>19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6"/>
    </row>
    <row r="20" spans="2:23" x14ac:dyDescent="0.25">
      <c r="B20" s="56">
        <v>2016</v>
      </c>
      <c r="C20" s="57"/>
      <c r="D20" s="57"/>
      <c r="E20" s="58"/>
      <c r="F20" s="56">
        <v>2017</v>
      </c>
      <c r="G20" s="57"/>
      <c r="H20" s="57"/>
      <c r="I20" s="58"/>
      <c r="J20" s="56">
        <v>2018</v>
      </c>
      <c r="K20" s="57"/>
      <c r="L20" s="57"/>
      <c r="M20" s="58"/>
      <c r="N20" s="56">
        <v>2019</v>
      </c>
      <c r="O20" s="57"/>
      <c r="P20" s="57"/>
      <c r="Q20" s="58"/>
      <c r="R20" s="65" t="s">
        <v>31</v>
      </c>
      <c r="S20" s="66"/>
      <c r="T20" s="67"/>
      <c r="U20" s="67"/>
      <c r="V20" s="67"/>
      <c r="W20" s="68"/>
    </row>
    <row r="21" spans="2:23" ht="15" customHeight="1" x14ac:dyDescent="0.25">
      <c r="B21" s="48" t="s">
        <v>21</v>
      </c>
      <c r="C21" s="49"/>
      <c r="D21" s="49" t="s">
        <v>22</v>
      </c>
      <c r="E21" s="50"/>
      <c r="F21" s="48" t="s">
        <v>21</v>
      </c>
      <c r="G21" s="49"/>
      <c r="H21" s="49" t="s">
        <v>22</v>
      </c>
      <c r="I21" s="50"/>
      <c r="J21" s="48" t="s">
        <v>21</v>
      </c>
      <c r="K21" s="49"/>
      <c r="L21" s="49" t="s">
        <v>22</v>
      </c>
      <c r="M21" s="50"/>
      <c r="N21" s="48" t="s">
        <v>21</v>
      </c>
      <c r="O21" s="49"/>
      <c r="P21" s="49" t="s">
        <v>22</v>
      </c>
      <c r="Q21" s="50"/>
      <c r="R21" s="63" t="s">
        <v>29</v>
      </c>
      <c r="S21" s="64"/>
      <c r="T21" s="69"/>
      <c r="U21" s="69"/>
      <c r="V21" s="69"/>
      <c r="W21" s="70"/>
    </row>
    <row r="22" spans="2:23" x14ac:dyDescent="0.25">
      <c r="B22" s="45">
        <v>16708917.75</v>
      </c>
      <c r="C22" s="46"/>
      <c r="D22" s="46">
        <v>0</v>
      </c>
      <c r="E22" s="47"/>
      <c r="F22" s="45">
        <v>16708917.75</v>
      </c>
      <c r="G22" s="46"/>
      <c r="H22" s="46">
        <v>0</v>
      </c>
      <c r="I22" s="47"/>
      <c r="J22" s="45">
        <v>16708917.75</v>
      </c>
      <c r="K22" s="46"/>
      <c r="L22" s="46">
        <v>0</v>
      </c>
      <c r="M22" s="47"/>
      <c r="N22" s="45">
        <v>16708917.75</v>
      </c>
      <c r="O22" s="46"/>
      <c r="P22" s="46">
        <v>0</v>
      </c>
      <c r="Q22" s="47"/>
      <c r="R22" s="16" t="s">
        <v>27</v>
      </c>
      <c r="S22" s="15" t="s">
        <v>28</v>
      </c>
      <c r="T22" s="69"/>
      <c r="U22" s="69"/>
      <c r="V22" s="69"/>
      <c r="W22" s="70"/>
    </row>
    <row r="23" spans="2:23" x14ac:dyDescent="0.25">
      <c r="B23" s="79" t="s">
        <v>23</v>
      </c>
      <c r="C23" s="64"/>
      <c r="D23" s="64"/>
      <c r="E23" s="80"/>
      <c r="F23" s="79" t="s">
        <v>23</v>
      </c>
      <c r="G23" s="64"/>
      <c r="H23" s="64"/>
      <c r="I23" s="80"/>
      <c r="J23" s="79" t="s">
        <v>23</v>
      </c>
      <c r="K23" s="64"/>
      <c r="L23" s="64"/>
      <c r="M23" s="80"/>
      <c r="N23" s="79" t="s">
        <v>23</v>
      </c>
      <c r="O23" s="64"/>
      <c r="P23" s="64"/>
      <c r="Q23" s="80"/>
      <c r="R23" s="17">
        <f>B20</f>
        <v>2016</v>
      </c>
      <c r="S23" s="5">
        <f>B24</f>
        <v>0</v>
      </c>
      <c r="T23" s="69"/>
      <c r="U23" s="69"/>
      <c r="V23" s="69"/>
      <c r="W23" s="70"/>
    </row>
    <row r="24" spans="2:23" x14ac:dyDescent="0.25">
      <c r="B24" s="54">
        <f>(D22/B22)*100</f>
        <v>0</v>
      </c>
      <c r="C24" s="52"/>
      <c r="D24" s="52"/>
      <c r="E24" s="53"/>
      <c r="F24" s="54">
        <f>(H22/F22)*100</f>
        <v>0</v>
      </c>
      <c r="G24" s="52"/>
      <c r="H24" s="52"/>
      <c r="I24" s="53"/>
      <c r="J24" s="54">
        <f>(L22/J22)*100</f>
        <v>0</v>
      </c>
      <c r="K24" s="52"/>
      <c r="L24" s="52"/>
      <c r="M24" s="53"/>
      <c r="N24" s="54">
        <f>(P22/N22)*100</f>
        <v>0</v>
      </c>
      <c r="O24" s="52"/>
      <c r="P24" s="52"/>
      <c r="Q24" s="53"/>
      <c r="R24" s="17">
        <f>F20</f>
        <v>2017</v>
      </c>
      <c r="S24" s="5">
        <f>F24</f>
        <v>0</v>
      </c>
      <c r="T24" s="69"/>
      <c r="U24" s="69"/>
      <c r="V24" s="69"/>
      <c r="W24" s="70"/>
    </row>
    <row r="25" spans="2:23" x14ac:dyDescent="0.25">
      <c r="B25" s="79" t="s">
        <v>26</v>
      </c>
      <c r="C25" s="64"/>
      <c r="D25" s="64"/>
      <c r="E25" s="80"/>
      <c r="F25" s="79" t="s">
        <v>26</v>
      </c>
      <c r="G25" s="64"/>
      <c r="H25" s="64"/>
      <c r="I25" s="80"/>
      <c r="J25" s="79" t="s">
        <v>26</v>
      </c>
      <c r="K25" s="64"/>
      <c r="L25" s="64"/>
      <c r="M25" s="80"/>
      <c r="N25" s="79" t="s">
        <v>26</v>
      </c>
      <c r="O25" s="64"/>
      <c r="P25" s="64"/>
      <c r="Q25" s="80"/>
      <c r="R25" s="17">
        <f>J20</f>
        <v>2018</v>
      </c>
      <c r="S25" s="5">
        <f>J24</f>
        <v>0</v>
      </c>
      <c r="T25" s="69"/>
      <c r="U25" s="69"/>
      <c r="V25" s="69"/>
      <c r="W25" s="70"/>
    </row>
    <row r="26" spans="2:23" ht="15.75" thickBot="1" x14ac:dyDescent="0.3">
      <c r="B26" s="59" t="str">
        <f>IF(B24&gt;=75,"Muy alto",IF(B24&gt;=51,"Alto",IF(B24&gt;=25,"Medio",IF(B24&lt;=24,"Bajo"))))</f>
        <v>Bajo</v>
      </c>
      <c r="C26" s="60"/>
      <c r="D26" s="60"/>
      <c r="E26" s="61"/>
      <c r="F26" s="59" t="str">
        <f>IF(F24&gt;=75,"Muy alto",IF(F24&gt;=51,"Alto",IF(F24&gt;=25,"Medio",IF(F24&lt;=24,"Bajo"))))</f>
        <v>Bajo</v>
      </c>
      <c r="G26" s="60"/>
      <c r="H26" s="60"/>
      <c r="I26" s="61"/>
      <c r="J26" s="59" t="str">
        <f t="shared" ref="J26" si="2">IF(J24&gt;=75,"Muy alto",IF(J24&gt;=51,"Alto",IF(J24&gt;=25,"Medio",IF(J24&lt;=24,"Bajo"))))</f>
        <v>Bajo</v>
      </c>
      <c r="K26" s="60"/>
      <c r="L26" s="60"/>
      <c r="M26" s="61"/>
      <c r="N26" s="59" t="str">
        <f t="shared" ref="N26" si="3">IF(N24&gt;=75,"Muy alto",IF(N24&gt;=51,"Alto",IF(N24&gt;=25,"Medio",IF(N24&lt;=24,"Bajo"))))</f>
        <v>Bajo</v>
      </c>
      <c r="O26" s="60"/>
      <c r="P26" s="60"/>
      <c r="Q26" s="61"/>
      <c r="R26" s="19">
        <f>N20</f>
        <v>2019</v>
      </c>
      <c r="S26" s="20">
        <f>N24</f>
        <v>0</v>
      </c>
      <c r="T26" s="69"/>
      <c r="U26" s="69"/>
      <c r="V26" s="69"/>
      <c r="W26" s="70"/>
    </row>
    <row r="27" spans="2:23" x14ac:dyDescent="0.25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69"/>
      <c r="U27" s="69"/>
      <c r="V27" s="69"/>
      <c r="W27" s="70"/>
    </row>
    <row r="28" spans="2:23" ht="15.75" thickBot="1" x14ac:dyDescent="0.3"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1"/>
      <c r="U28" s="71"/>
      <c r="V28" s="71"/>
      <c r="W28" s="72"/>
    </row>
    <row r="30" spans="2:23" ht="15.75" thickBot="1" x14ac:dyDescent="0.3"/>
    <row r="31" spans="2:23" x14ac:dyDescent="0.25">
      <c r="B31" s="87"/>
      <c r="C31" s="88"/>
      <c r="D31" s="88"/>
      <c r="E31" s="88"/>
      <c r="F31" s="88"/>
      <c r="G31" s="89"/>
      <c r="H31" s="96" t="s">
        <v>61</v>
      </c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8"/>
    </row>
    <row r="32" spans="2:23" x14ac:dyDescent="0.25">
      <c r="B32" s="90"/>
      <c r="C32" s="91"/>
      <c r="D32" s="91"/>
      <c r="E32" s="91"/>
      <c r="F32" s="91"/>
      <c r="G32" s="92"/>
      <c r="H32" s="99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100"/>
    </row>
    <row r="33" spans="2:23" x14ac:dyDescent="0.25">
      <c r="B33" s="90"/>
      <c r="C33" s="91"/>
      <c r="D33" s="91"/>
      <c r="E33" s="91"/>
      <c r="F33" s="91"/>
      <c r="G33" s="92"/>
      <c r="H33" s="9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100"/>
    </row>
    <row r="34" spans="2:23" ht="15.75" thickBot="1" x14ac:dyDescent="0.3">
      <c r="B34" s="90"/>
      <c r="C34" s="91"/>
      <c r="D34" s="91"/>
      <c r="E34" s="91"/>
      <c r="F34" s="91"/>
      <c r="G34" s="92"/>
      <c r="H34" s="101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</row>
    <row r="35" spans="2:23" x14ac:dyDescent="0.25">
      <c r="B35" s="90"/>
      <c r="C35" s="91"/>
      <c r="D35" s="91"/>
      <c r="E35" s="91"/>
      <c r="F35" s="91"/>
      <c r="G35" s="92"/>
      <c r="H35" s="96" t="s">
        <v>13</v>
      </c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8"/>
    </row>
    <row r="36" spans="2:23" x14ac:dyDescent="0.25">
      <c r="B36" s="90"/>
      <c r="C36" s="91"/>
      <c r="D36" s="91"/>
      <c r="E36" s="91"/>
      <c r="F36" s="91"/>
      <c r="G36" s="92"/>
      <c r="H36" s="9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100"/>
    </row>
    <row r="37" spans="2:23" ht="15.75" thickBot="1" x14ac:dyDescent="0.3">
      <c r="B37" s="93"/>
      <c r="C37" s="94"/>
      <c r="D37" s="94"/>
      <c r="E37" s="94"/>
      <c r="F37" s="94"/>
      <c r="G37" s="95"/>
      <c r="H37" s="101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</row>
    <row r="38" spans="2:23" ht="15.75" thickBot="1" x14ac:dyDescent="0.3">
      <c r="B38" s="84" t="s">
        <v>59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2:23" x14ac:dyDescent="0.25">
      <c r="B39" s="104">
        <v>2020</v>
      </c>
      <c r="C39" s="105"/>
      <c r="D39" s="105"/>
      <c r="E39" s="106"/>
      <c r="F39" s="104">
        <v>2021</v>
      </c>
      <c r="G39" s="105"/>
      <c r="H39" s="105"/>
      <c r="I39" s="106"/>
      <c r="J39" s="104">
        <v>2022</v>
      </c>
      <c r="K39" s="105"/>
      <c r="L39" s="105"/>
      <c r="M39" s="106"/>
      <c r="N39" s="104">
        <v>2023</v>
      </c>
      <c r="O39" s="105"/>
      <c r="P39" s="105"/>
      <c r="Q39" s="106"/>
      <c r="R39" s="81" t="s">
        <v>31</v>
      </c>
      <c r="S39" s="82"/>
      <c r="T39" s="107"/>
      <c r="U39" s="107"/>
      <c r="V39" s="107"/>
      <c r="W39" s="108"/>
    </row>
    <row r="40" spans="2:23" x14ac:dyDescent="0.25">
      <c r="B40" s="117" t="s">
        <v>15</v>
      </c>
      <c r="C40" s="118"/>
      <c r="D40" s="118" t="s">
        <v>16</v>
      </c>
      <c r="E40" s="119"/>
      <c r="F40" s="120" t="s">
        <v>15</v>
      </c>
      <c r="G40" s="49"/>
      <c r="H40" s="49" t="s">
        <v>16</v>
      </c>
      <c r="I40" s="50"/>
      <c r="J40" s="48" t="s">
        <v>15</v>
      </c>
      <c r="K40" s="49"/>
      <c r="L40" s="49" t="s">
        <v>16</v>
      </c>
      <c r="M40" s="50"/>
      <c r="N40" s="48" t="s">
        <v>15</v>
      </c>
      <c r="O40" s="49"/>
      <c r="P40" s="49" t="s">
        <v>16</v>
      </c>
      <c r="Q40" s="116"/>
      <c r="R40" s="79" t="s">
        <v>30</v>
      </c>
      <c r="S40" s="83"/>
      <c r="T40" s="109"/>
      <c r="U40" s="109"/>
      <c r="V40" s="109"/>
      <c r="W40" s="110"/>
    </row>
    <row r="41" spans="2:23" x14ac:dyDescent="0.25">
      <c r="B41" s="54">
        <v>9</v>
      </c>
      <c r="C41" s="52"/>
      <c r="D41" s="52">
        <v>6</v>
      </c>
      <c r="E41" s="53"/>
      <c r="F41" s="51">
        <v>9</v>
      </c>
      <c r="G41" s="52"/>
      <c r="H41" s="52">
        <v>6</v>
      </c>
      <c r="I41" s="53"/>
      <c r="J41" s="54">
        <v>9</v>
      </c>
      <c r="K41" s="52"/>
      <c r="L41" s="52">
        <v>6</v>
      </c>
      <c r="M41" s="53"/>
      <c r="N41" s="54">
        <v>9</v>
      </c>
      <c r="O41" s="52"/>
      <c r="P41" s="52">
        <v>6</v>
      </c>
      <c r="Q41" s="55"/>
      <c r="R41" s="11" t="s">
        <v>27</v>
      </c>
      <c r="S41" s="10" t="s">
        <v>32</v>
      </c>
      <c r="T41" s="109"/>
      <c r="U41" s="109"/>
      <c r="V41" s="109"/>
      <c r="W41" s="110"/>
    </row>
    <row r="42" spans="2:23" x14ac:dyDescent="0.25">
      <c r="B42" s="79" t="s">
        <v>17</v>
      </c>
      <c r="C42" s="64"/>
      <c r="D42" s="64"/>
      <c r="E42" s="80"/>
      <c r="F42" s="63" t="s">
        <v>17</v>
      </c>
      <c r="G42" s="64"/>
      <c r="H42" s="64"/>
      <c r="I42" s="80"/>
      <c r="J42" s="79" t="s">
        <v>17</v>
      </c>
      <c r="K42" s="64"/>
      <c r="L42" s="64"/>
      <c r="M42" s="80"/>
      <c r="N42" s="79" t="s">
        <v>17</v>
      </c>
      <c r="O42" s="64"/>
      <c r="P42" s="64"/>
      <c r="Q42" s="83"/>
      <c r="R42" s="12">
        <f>B39</f>
        <v>2020</v>
      </c>
      <c r="S42" s="13">
        <f>B43</f>
        <v>66.666666666666657</v>
      </c>
      <c r="T42" s="109"/>
      <c r="U42" s="109"/>
      <c r="V42" s="109"/>
      <c r="W42" s="110"/>
    </row>
    <row r="43" spans="2:23" x14ac:dyDescent="0.25">
      <c r="B43" s="54">
        <f>(D41/B41)*100</f>
        <v>66.666666666666657</v>
      </c>
      <c r="C43" s="52"/>
      <c r="D43" s="52"/>
      <c r="E43" s="53"/>
      <c r="F43" s="51">
        <f>(H41/F41)*100</f>
        <v>66.666666666666657</v>
      </c>
      <c r="G43" s="52"/>
      <c r="H43" s="52"/>
      <c r="I43" s="53"/>
      <c r="J43" s="54">
        <f>(L41/J41)*100</f>
        <v>66.666666666666657</v>
      </c>
      <c r="K43" s="52"/>
      <c r="L43" s="52"/>
      <c r="M43" s="53"/>
      <c r="N43" s="54">
        <f>(P41/N41)*100</f>
        <v>66.666666666666657</v>
      </c>
      <c r="O43" s="52"/>
      <c r="P43" s="52"/>
      <c r="Q43" s="55"/>
      <c r="R43" s="12">
        <f>F39</f>
        <v>2021</v>
      </c>
      <c r="S43" s="13">
        <f>F43</f>
        <v>66.666666666666657</v>
      </c>
      <c r="T43" s="109"/>
      <c r="U43" s="109"/>
      <c r="V43" s="109"/>
      <c r="W43" s="110"/>
    </row>
    <row r="44" spans="2:23" x14ac:dyDescent="0.25">
      <c r="B44" s="79" t="s">
        <v>18</v>
      </c>
      <c r="C44" s="64"/>
      <c r="D44" s="64"/>
      <c r="E44" s="80"/>
      <c r="F44" s="63" t="s">
        <v>18</v>
      </c>
      <c r="G44" s="64"/>
      <c r="H44" s="64"/>
      <c r="I44" s="80"/>
      <c r="J44" s="79" t="s">
        <v>18</v>
      </c>
      <c r="K44" s="64"/>
      <c r="L44" s="64"/>
      <c r="M44" s="80"/>
      <c r="N44" s="79" t="s">
        <v>18</v>
      </c>
      <c r="O44" s="64"/>
      <c r="P44" s="64"/>
      <c r="Q44" s="83"/>
      <c r="R44" s="12">
        <f>J39</f>
        <v>2022</v>
      </c>
      <c r="S44" s="13">
        <f>J43</f>
        <v>66.666666666666657</v>
      </c>
      <c r="T44" s="109"/>
      <c r="U44" s="109"/>
      <c r="V44" s="109"/>
      <c r="W44" s="110"/>
    </row>
    <row r="45" spans="2:23" ht="15.75" thickBot="1" x14ac:dyDescent="0.3">
      <c r="B45" s="59" t="str">
        <f>IF(B43&gt;=75,"Muy alto",IF(B43&gt;=51,"Alto",IF(B43&gt;=25,"Medio",IF(B43&lt;=24,"Bajo"))))</f>
        <v>Alto</v>
      </c>
      <c r="C45" s="60"/>
      <c r="D45" s="60"/>
      <c r="E45" s="61"/>
      <c r="F45" s="62" t="str">
        <f>IF(F43&gt;=75,"Muy alto",IF(F43&gt;=51,"Alto",IF(F43&gt;=25,"Medio",IF(F43&lt;=24,"Bajo"))))</f>
        <v>Alto</v>
      </c>
      <c r="G45" s="60"/>
      <c r="H45" s="60"/>
      <c r="I45" s="61"/>
      <c r="J45" s="59" t="str">
        <f t="shared" ref="J45" si="4">IF(J43&gt;=75,"Muy alto",IF(J43&gt;=51,"Alto",IF(J43&gt;=25,"Medio",IF(J43&lt;=24,"Bajo"))))</f>
        <v>Alto</v>
      </c>
      <c r="K45" s="60"/>
      <c r="L45" s="60"/>
      <c r="M45" s="61"/>
      <c r="N45" s="59" t="str">
        <f t="shared" ref="N45" si="5">IF(N43&gt;=75,"Muy alto",IF(N43&gt;=51,"Alto",IF(N43&gt;=25,"Medio",IF(N43&lt;=24,"Bajo"))))</f>
        <v>Alto</v>
      </c>
      <c r="O45" s="60"/>
      <c r="P45" s="60"/>
      <c r="Q45" s="115"/>
      <c r="R45" s="14">
        <f>N39</f>
        <v>2023</v>
      </c>
      <c r="S45" s="18">
        <f>N43</f>
        <v>66.666666666666657</v>
      </c>
      <c r="T45" s="109"/>
      <c r="U45" s="109"/>
      <c r="V45" s="109"/>
      <c r="W45" s="110"/>
    </row>
    <row r="46" spans="2:23" x14ac:dyDescent="0.25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5"/>
      <c r="T46" s="111"/>
      <c r="U46" s="109"/>
      <c r="V46" s="109"/>
      <c r="W46" s="110"/>
    </row>
    <row r="47" spans="2:23" ht="15.75" thickBot="1" x14ac:dyDescent="0.3">
      <c r="B47" s="76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8"/>
      <c r="T47" s="112"/>
      <c r="U47" s="113"/>
      <c r="V47" s="113"/>
      <c r="W47" s="114"/>
    </row>
    <row r="48" spans="2:23" ht="15.75" thickBot="1" x14ac:dyDescent="0.3">
      <c r="B48" s="84" t="s">
        <v>60</v>
      </c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</row>
    <row r="49" spans="2:23" x14ac:dyDescent="0.25">
      <c r="B49" s="56">
        <v>2020</v>
      </c>
      <c r="C49" s="57"/>
      <c r="D49" s="57"/>
      <c r="E49" s="58"/>
      <c r="F49" s="56">
        <v>2021</v>
      </c>
      <c r="G49" s="57"/>
      <c r="H49" s="57"/>
      <c r="I49" s="58"/>
      <c r="J49" s="56">
        <v>2022</v>
      </c>
      <c r="K49" s="57"/>
      <c r="L49" s="57"/>
      <c r="M49" s="58"/>
      <c r="N49" s="56">
        <v>2023</v>
      </c>
      <c r="O49" s="57"/>
      <c r="P49" s="57"/>
      <c r="Q49" s="58"/>
      <c r="R49" s="65" t="s">
        <v>31</v>
      </c>
      <c r="S49" s="66"/>
      <c r="T49" s="67"/>
      <c r="U49" s="67"/>
      <c r="V49" s="67"/>
      <c r="W49" s="68"/>
    </row>
    <row r="50" spans="2:23" x14ac:dyDescent="0.25">
      <c r="B50" s="48" t="s">
        <v>21</v>
      </c>
      <c r="C50" s="49"/>
      <c r="D50" s="49" t="s">
        <v>22</v>
      </c>
      <c r="E50" s="50"/>
      <c r="F50" s="48" t="s">
        <v>21</v>
      </c>
      <c r="G50" s="49"/>
      <c r="H50" s="49" t="s">
        <v>22</v>
      </c>
      <c r="I50" s="50"/>
      <c r="J50" s="48" t="s">
        <v>21</v>
      </c>
      <c r="K50" s="49"/>
      <c r="L50" s="49" t="s">
        <v>22</v>
      </c>
      <c r="M50" s="50"/>
      <c r="N50" s="48" t="s">
        <v>21</v>
      </c>
      <c r="O50" s="49"/>
      <c r="P50" s="49" t="s">
        <v>22</v>
      </c>
      <c r="Q50" s="50"/>
      <c r="R50" s="63" t="s">
        <v>29</v>
      </c>
      <c r="S50" s="64"/>
      <c r="T50" s="69"/>
      <c r="U50" s="69"/>
      <c r="V50" s="69"/>
      <c r="W50" s="70"/>
    </row>
    <row r="51" spans="2:23" x14ac:dyDescent="0.25">
      <c r="B51" s="45">
        <v>28070982.25</v>
      </c>
      <c r="C51" s="46"/>
      <c r="D51" s="46">
        <v>0</v>
      </c>
      <c r="E51" s="47"/>
      <c r="F51" s="45">
        <v>28070982.25</v>
      </c>
      <c r="G51" s="46"/>
      <c r="H51" s="46">
        <v>0</v>
      </c>
      <c r="I51" s="47"/>
      <c r="J51" s="45">
        <v>28070982.25</v>
      </c>
      <c r="K51" s="46"/>
      <c r="L51" s="46">
        <v>0</v>
      </c>
      <c r="M51" s="47"/>
      <c r="N51" s="45">
        <v>28070982.25</v>
      </c>
      <c r="O51" s="46"/>
      <c r="P51" s="46">
        <v>0</v>
      </c>
      <c r="Q51" s="47"/>
      <c r="R51" s="16" t="s">
        <v>27</v>
      </c>
      <c r="S51" s="15" t="s">
        <v>28</v>
      </c>
      <c r="T51" s="69"/>
      <c r="U51" s="69"/>
      <c r="V51" s="69"/>
      <c r="W51" s="70"/>
    </row>
    <row r="52" spans="2:23" x14ac:dyDescent="0.25">
      <c r="B52" s="79" t="s">
        <v>23</v>
      </c>
      <c r="C52" s="64"/>
      <c r="D52" s="64"/>
      <c r="E52" s="80"/>
      <c r="F52" s="79" t="s">
        <v>23</v>
      </c>
      <c r="G52" s="64"/>
      <c r="H52" s="64"/>
      <c r="I52" s="80"/>
      <c r="J52" s="79" t="s">
        <v>23</v>
      </c>
      <c r="K52" s="64"/>
      <c r="L52" s="64"/>
      <c r="M52" s="80"/>
      <c r="N52" s="79" t="s">
        <v>23</v>
      </c>
      <c r="O52" s="64"/>
      <c r="P52" s="64"/>
      <c r="Q52" s="80"/>
      <c r="R52" s="17">
        <f>B49</f>
        <v>2020</v>
      </c>
      <c r="S52" s="5">
        <f>B53</f>
        <v>0</v>
      </c>
      <c r="T52" s="69"/>
      <c r="U52" s="69"/>
      <c r="V52" s="69"/>
      <c r="W52" s="70"/>
    </row>
    <row r="53" spans="2:23" x14ac:dyDescent="0.25">
      <c r="B53" s="54">
        <f>(D51/B51)*100</f>
        <v>0</v>
      </c>
      <c r="C53" s="52"/>
      <c r="D53" s="52"/>
      <c r="E53" s="53"/>
      <c r="F53" s="54">
        <f>(H51/F51)*100</f>
        <v>0</v>
      </c>
      <c r="G53" s="52"/>
      <c r="H53" s="52"/>
      <c r="I53" s="53"/>
      <c r="J53" s="54">
        <f>(L51/J51)*100</f>
        <v>0</v>
      </c>
      <c r="K53" s="52"/>
      <c r="L53" s="52"/>
      <c r="M53" s="53"/>
      <c r="N53" s="54">
        <f>(P51/N51)*100</f>
        <v>0</v>
      </c>
      <c r="O53" s="52"/>
      <c r="P53" s="52"/>
      <c r="Q53" s="53"/>
      <c r="R53" s="17">
        <f>F49</f>
        <v>2021</v>
      </c>
      <c r="S53" s="5">
        <f>F53</f>
        <v>0</v>
      </c>
      <c r="T53" s="69"/>
      <c r="U53" s="69"/>
      <c r="V53" s="69"/>
      <c r="W53" s="70"/>
    </row>
    <row r="54" spans="2:23" x14ac:dyDescent="0.25">
      <c r="B54" s="79" t="s">
        <v>26</v>
      </c>
      <c r="C54" s="64"/>
      <c r="D54" s="64"/>
      <c r="E54" s="80"/>
      <c r="F54" s="79" t="s">
        <v>26</v>
      </c>
      <c r="G54" s="64"/>
      <c r="H54" s="64"/>
      <c r="I54" s="80"/>
      <c r="J54" s="79" t="s">
        <v>26</v>
      </c>
      <c r="K54" s="64"/>
      <c r="L54" s="64"/>
      <c r="M54" s="80"/>
      <c r="N54" s="79" t="s">
        <v>26</v>
      </c>
      <c r="O54" s="64"/>
      <c r="P54" s="64"/>
      <c r="Q54" s="80"/>
      <c r="R54" s="17">
        <f>J49</f>
        <v>2022</v>
      </c>
      <c r="S54" s="5">
        <f>J53</f>
        <v>0</v>
      </c>
      <c r="T54" s="69"/>
      <c r="U54" s="69"/>
      <c r="V54" s="69"/>
      <c r="W54" s="70"/>
    </row>
    <row r="55" spans="2:23" ht="15.75" thickBot="1" x14ac:dyDescent="0.3">
      <c r="B55" s="59" t="str">
        <f>IF(B53&gt;=75,"Muy alto",IF(B53&gt;=51,"Alto",IF(B53&gt;=25,"Medio",IF(B53&lt;=24,"Bajo"))))</f>
        <v>Bajo</v>
      </c>
      <c r="C55" s="60"/>
      <c r="D55" s="60"/>
      <c r="E55" s="61"/>
      <c r="F55" s="59" t="str">
        <f>IF(F53&gt;=75,"Muy alto",IF(F53&gt;=51,"Alto",IF(F53&gt;=25,"Medio",IF(F53&lt;=24,"Bajo"))))</f>
        <v>Bajo</v>
      </c>
      <c r="G55" s="60"/>
      <c r="H55" s="60"/>
      <c r="I55" s="61"/>
      <c r="J55" s="59" t="str">
        <f t="shared" ref="J55" si="6">IF(J53&gt;=75,"Muy alto",IF(J53&gt;=51,"Alto",IF(J53&gt;=25,"Medio",IF(J53&lt;=24,"Bajo"))))</f>
        <v>Bajo</v>
      </c>
      <c r="K55" s="60"/>
      <c r="L55" s="60"/>
      <c r="M55" s="61"/>
      <c r="N55" s="59" t="str">
        <f t="shared" ref="N55" si="7">IF(N53&gt;=75,"Muy alto",IF(N53&gt;=51,"Alto",IF(N53&gt;=25,"Medio",IF(N53&lt;=24,"Bajo"))))</f>
        <v>Bajo</v>
      </c>
      <c r="O55" s="60"/>
      <c r="P55" s="60"/>
      <c r="Q55" s="61"/>
      <c r="R55" s="19">
        <f>N49</f>
        <v>2023</v>
      </c>
      <c r="S55" s="20">
        <f>N53</f>
        <v>0</v>
      </c>
      <c r="T55" s="69"/>
      <c r="U55" s="69"/>
      <c r="V55" s="69"/>
      <c r="W55" s="70"/>
    </row>
    <row r="56" spans="2:23" x14ac:dyDescent="0.25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5"/>
      <c r="T56" s="69"/>
      <c r="U56" s="69"/>
      <c r="V56" s="69"/>
      <c r="W56" s="70"/>
    </row>
    <row r="57" spans="2:23" ht="15.75" thickBot="1" x14ac:dyDescent="0.3">
      <c r="B57" s="76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8"/>
      <c r="T57" s="71"/>
      <c r="U57" s="71"/>
      <c r="V57" s="71"/>
      <c r="W57" s="72"/>
    </row>
  </sheetData>
  <mergeCells count="170">
    <mergeCell ref="B56:S57"/>
    <mergeCell ref="F43:I43"/>
    <mergeCell ref="J43:M43"/>
    <mergeCell ref="N43:Q43"/>
    <mergeCell ref="B48:W48"/>
    <mergeCell ref="B49:E49"/>
    <mergeCell ref="F49:I49"/>
    <mergeCell ref="J49:M49"/>
    <mergeCell ref="N49:Q49"/>
    <mergeCell ref="T49:W57"/>
    <mergeCell ref="R50:S50"/>
    <mergeCell ref="B51:C51"/>
    <mergeCell ref="D51:E51"/>
    <mergeCell ref="F51:G51"/>
    <mergeCell ref="H51:I51"/>
    <mergeCell ref="J51:K51"/>
    <mergeCell ref="L51:M51"/>
    <mergeCell ref="N51:O51"/>
    <mergeCell ref="P51:Q51"/>
    <mergeCell ref="B55:E55"/>
    <mergeCell ref="B54:E54"/>
    <mergeCell ref="F54:I54"/>
    <mergeCell ref="J54:M54"/>
    <mergeCell ref="N54:Q54"/>
    <mergeCell ref="F55:I55"/>
    <mergeCell ref="B52:E52"/>
    <mergeCell ref="F52:I52"/>
    <mergeCell ref="J52:M52"/>
    <mergeCell ref="N52:Q52"/>
    <mergeCell ref="B53:E53"/>
    <mergeCell ref="F53:I53"/>
    <mergeCell ref="J53:M53"/>
    <mergeCell ref="N53:Q53"/>
    <mergeCell ref="J55:M55"/>
    <mergeCell ref="N55:Q55"/>
    <mergeCell ref="L50:M50"/>
    <mergeCell ref="N50:O50"/>
    <mergeCell ref="P50:Q50"/>
    <mergeCell ref="B50:C50"/>
    <mergeCell ref="D50:E50"/>
    <mergeCell ref="F50:G50"/>
    <mergeCell ref="H50:I50"/>
    <mergeCell ref="J50:K50"/>
    <mergeCell ref="R49:S49"/>
    <mergeCell ref="B44:E44"/>
    <mergeCell ref="F44:I44"/>
    <mergeCell ref="J44:M44"/>
    <mergeCell ref="N44:Q44"/>
    <mergeCell ref="B45:E45"/>
    <mergeCell ref="F45:I45"/>
    <mergeCell ref="J45:M45"/>
    <mergeCell ref="N45:Q45"/>
    <mergeCell ref="B46:S47"/>
    <mergeCell ref="L40:M40"/>
    <mergeCell ref="N40:O40"/>
    <mergeCell ref="P40:Q40"/>
    <mergeCell ref="N41:O41"/>
    <mergeCell ref="P41:Q41"/>
    <mergeCell ref="B40:C40"/>
    <mergeCell ref="D40:E40"/>
    <mergeCell ref="F40:G40"/>
    <mergeCell ref="H40:I40"/>
    <mergeCell ref="J40:K40"/>
    <mergeCell ref="B41:C41"/>
    <mergeCell ref="D41:E41"/>
    <mergeCell ref="F41:G41"/>
    <mergeCell ref="H41:I41"/>
    <mergeCell ref="J41:K41"/>
    <mergeCell ref="L41:M41"/>
    <mergeCell ref="H6:W8"/>
    <mergeCell ref="B2:G8"/>
    <mergeCell ref="B10:E10"/>
    <mergeCell ref="F10:I10"/>
    <mergeCell ref="J10:M10"/>
    <mergeCell ref="N10:Q10"/>
    <mergeCell ref="H2:W5"/>
    <mergeCell ref="T10:W18"/>
    <mergeCell ref="R11:S11"/>
    <mergeCell ref="R10:S10"/>
    <mergeCell ref="B15:E15"/>
    <mergeCell ref="F15:I15"/>
    <mergeCell ref="J15:M15"/>
    <mergeCell ref="L11:M11"/>
    <mergeCell ref="N11:O11"/>
    <mergeCell ref="P11:Q11"/>
    <mergeCell ref="P12:Q12"/>
    <mergeCell ref="B13:E13"/>
    <mergeCell ref="B11:C11"/>
    <mergeCell ref="D11:E11"/>
    <mergeCell ref="F11:G11"/>
    <mergeCell ref="F13:I13"/>
    <mergeCell ref="J13:M13"/>
    <mergeCell ref="N13:Q13"/>
    <mergeCell ref="R39:S39"/>
    <mergeCell ref="N15:Q15"/>
    <mergeCell ref="B14:E14"/>
    <mergeCell ref="H11:I11"/>
    <mergeCell ref="J11:K11"/>
    <mergeCell ref="B9:W9"/>
    <mergeCell ref="B31:G37"/>
    <mergeCell ref="H31:W34"/>
    <mergeCell ref="H35:W37"/>
    <mergeCell ref="B38:W38"/>
    <mergeCell ref="B39:E39"/>
    <mergeCell ref="F39:I39"/>
    <mergeCell ref="J39:M39"/>
    <mergeCell ref="N39:Q39"/>
    <mergeCell ref="T39:W47"/>
    <mergeCell ref="R40:S40"/>
    <mergeCell ref="B42:E42"/>
    <mergeCell ref="F42:I42"/>
    <mergeCell ref="J42:M42"/>
    <mergeCell ref="N42:Q42"/>
    <mergeCell ref="B43:E43"/>
    <mergeCell ref="N16:Q16"/>
    <mergeCell ref="B17:S18"/>
    <mergeCell ref="B19:W19"/>
    <mergeCell ref="R21:S21"/>
    <mergeCell ref="R20:S20"/>
    <mergeCell ref="T20:W28"/>
    <mergeCell ref="B27:S28"/>
    <mergeCell ref="B25:E25"/>
    <mergeCell ref="F25:I25"/>
    <mergeCell ref="J25:M25"/>
    <mergeCell ref="N25:Q25"/>
    <mergeCell ref="B26:E26"/>
    <mergeCell ref="F26:I26"/>
    <mergeCell ref="J26:M26"/>
    <mergeCell ref="N26:Q26"/>
    <mergeCell ref="B23:E23"/>
    <mergeCell ref="F23:I23"/>
    <mergeCell ref="J23:M23"/>
    <mergeCell ref="L21:M21"/>
    <mergeCell ref="N21:O21"/>
    <mergeCell ref="P21:Q21"/>
    <mergeCell ref="B22:C22"/>
    <mergeCell ref="N23:Q23"/>
    <mergeCell ref="B24:E24"/>
    <mergeCell ref="F24:I24"/>
    <mergeCell ref="J24:M24"/>
    <mergeCell ref="N24:Q24"/>
    <mergeCell ref="F14:I14"/>
    <mergeCell ref="J14:M14"/>
    <mergeCell ref="N14:Q14"/>
    <mergeCell ref="L12:M12"/>
    <mergeCell ref="N12:O12"/>
    <mergeCell ref="B20:E20"/>
    <mergeCell ref="F20:I20"/>
    <mergeCell ref="J20:M20"/>
    <mergeCell ref="N20:Q20"/>
    <mergeCell ref="B16:E16"/>
    <mergeCell ref="F16:I16"/>
    <mergeCell ref="J16:M16"/>
    <mergeCell ref="B12:C12"/>
    <mergeCell ref="D12:E12"/>
    <mergeCell ref="F12:G12"/>
    <mergeCell ref="H12:I12"/>
    <mergeCell ref="J12:K12"/>
    <mergeCell ref="N22:O22"/>
    <mergeCell ref="P22:Q22"/>
    <mergeCell ref="B21:C21"/>
    <mergeCell ref="D21:E21"/>
    <mergeCell ref="F21:G21"/>
    <mergeCell ref="H21:I21"/>
    <mergeCell ref="J21:K21"/>
    <mergeCell ref="D22:E22"/>
    <mergeCell ref="F22:G22"/>
    <mergeCell ref="H22:I22"/>
    <mergeCell ref="J22:K22"/>
    <mergeCell ref="L22:M22"/>
  </mergeCells>
  <conditionalFormatting sqref="B16:Q16 B17">
    <cfRule type="containsText" dxfId="259" priority="16" operator="containsText" text="Muy alto">
      <formula>NOT(ISERROR(SEARCH("Muy alto",B16)))</formula>
    </cfRule>
    <cfRule type="containsText" dxfId="258" priority="17" operator="containsText" text="Bajo">
      <formula>NOT(ISERROR(SEARCH("Bajo",B16)))</formula>
    </cfRule>
    <cfRule type="containsText" dxfId="257" priority="18" operator="containsText" text="Medio">
      <formula>NOT(ISERROR(SEARCH("Medio",B16)))</formula>
    </cfRule>
    <cfRule type="containsText" dxfId="256" priority="19" operator="containsText" text="Alto">
      <formula>NOT(ISERROR(SEARCH("Alto",B16)))</formula>
    </cfRule>
    <cfRule type="containsText" dxfId="255" priority="20" operator="containsText" text="Muy alto">
      <formula>NOT(ISERROR(SEARCH("Muy alto",B16)))</formula>
    </cfRule>
  </conditionalFormatting>
  <conditionalFormatting sqref="B26:Q26">
    <cfRule type="containsText" dxfId="254" priority="11" operator="containsText" text="Muy alto">
      <formula>NOT(ISERROR(SEARCH("Muy alto",B26)))</formula>
    </cfRule>
    <cfRule type="containsText" dxfId="253" priority="12" operator="containsText" text="Bajo">
      <formula>NOT(ISERROR(SEARCH("Bajo",B26)))</formula>
    </cfRule>
    <cfRule type="containsText" dxfId="252" priority="13" operator="containsText" text="Medio">
      <formula>NOT(ISERROR(SEARCH("Medio",B26)))</formula>
    </cfRule>
    <cfRule type="containsText" dxfId="251" priority="14" operator="containsText" text="Alto">
      <formula>NOT(ISERROR(SEARCH("Alto",B26)))</formula>
    </cfRule>
    <cfRule type="containsText" dxfId="250" priority="15" operator="containsText" text="Muy alto">
      <formula>NOT(ISERROR(SEARCH("Muy alto",B26)))</formula>
    </cfRule>
  </conditionalFormatting>
  <conditionalFormatting sqref="B45:Q45 B46">
    <cfRule type="containsText" dxfId="249" priority="6" operator="containsText" text="Muy alto">
      <formula>NOT(ISERROR(SEARCH("Muy alto",B45)))</formula>
    </cfRule>
    <cfRule type="containsText" dxfId="248" priority="7" operator="containsText" text="Bajo">
      <formula>NOT(ISERROR(SEARCH("Bajo",B45)))</formula>
    </cfRule>
    <cfRule type="containsText" dxfId="247" priority="8" operator="containsText" text="Medio">
      <formula>NOT(ISERROR(SEARCH("Medio",B45)))</formula>
    </cfRule>
    <cfRule type="containsText" dxfId="246" priority="9" operator="containsText" text="Alto">
      <formula>NOT(ISERROR(SEARCH("Alto",B45)))</formula>
    </cfRule>
    <cfRule type="containsText" dxfId="245" priority="10" operator="containsText" text="Muy alto">
      <formula>NOT(ISERROR(SEARCH("Muy alto",B45)))</formula>
    </cfRule>
  </conditionalFormatting>
  <conditionalFormatting sqref="B55:Q55">
    <cfRule type="containsText" dxfId="244" priority="1" operator="containsText" text="Muy alto">
      <formula>NOT(ISERROR(SEARCH("Muy alto",B55)))</formula>
    </cfRule>
    <cfRule type="containsText" dxfId="243" priority="2" operator="containsText" text="Bajo">
      <formula>NOT(ISERROR(SEARCH("Bajo",B55)))</formula>
    </cfRule>
    <cfRule type="containsText" dxfId="242" priority="3" operator="containsText" text="Medio">
      <formula>NOT(ISERROR(SEARCH("Medio",B55)))</formula>
    </cfRule>
    <cfRule type="containsText" dxfId="241" priority="4" operator="containsText" text="Alto">
      <formula>NOT(ISERROR(SEARCH("Alto",B55)))</formula>
    </cfRule>
    <cfRule type="containsText" dxfId="240" priority="5" operator="containsText" text="Muy alto">
      <formula>NOT(ISERROR(SEARCH("Muy alto",B55)))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1A18F-657F-4F77-A9C9-AD0DB422D05C}">
  <dimension ref="B1:W57"/>
  <sheetViews>
    <sheetView zoomScale="80" zoomScaleNormal="80" workbookViewId="0"/>
  </sheetViews>
  <sheetFormatPr baseColWidth="10" defaultRowHeight="15" x14ac:dyDescent="0.25"/>
  <cols>
    <col min="1" max="18" width="11.42578125" style="2"/>
    <col min="19" max="19" width="17.7109375" style="2" customWidth="1"/>
    <col min="20" max="16384" width="11.42578125" style="2"/>
  </cols>
  <sheetData>
    <row r="1" spans="2:23" ht="15.75" thickBot="1" x14ac:dyDescent="0.3"/>
    <row r="2" spans="2:23" x14ac:dyDescent="0.25">
      <c r="B2" s="87"/>
      <c r="C2" s="88"/>
      <c r="D2" s="88"/>
      <c r="E2" s="88"/>
      <c r="F2" s="88"/>
      <c r="G2" s="89"/>
      <c r="H2" s="96" t="s">
        <v>14</v>
      </c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2:23" x14ac:dyDescent="0.25">
      <c r="B3" s="90"/>
      <c r="C3" s="91"/>
      <c r="D3" s="91"/>
      <c r="E3" s="91"/>
      <c r="F3" s="91"/>
      <c r="G3" s="92"/>
      <c r="H3" s="99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00"/>
    </row>
    <row r="4" spans="2:23" x14ac:dyDescent="0.25">
      <c r="B4" s="90"/>
      <c r="C4" s="91"/>
      <c r="D4" s="91"/>
      <c r="E4" s="91"/>
      <c r="F4" s="91"/>
      <c r="G4" s="92"/>
      <c r="H4" s="99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100"/>
    </row>
    <row r="5" spans="2:23" ht="15.75" thickBot="1" x14ac:dyDescent="0.3">
      <c r="B5" s="90"/>
      <c r="C5" s="91"/>
      <c r="D5" s="91"/>
      <c r="E5" s="91"/>
      <c r="F5" s="91"/>
      <c r="G5" s="92"/>
      <c r="H5" s="1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</row>
    <row r="6" spans="2:23" x14ac:dyDescent="0.25">
      <c r="B6" s="90"/>
      <c r="C6" s="91"/>
      <c r="D6" s="91"/>
      <c r="E6" s="91"/>
      <c r="F6" s="91"/>
      <c r="G6" s="92"/>
      <c r="H6" s="96" t="s">
        <v>33</v>
      </c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8"/>
    </row>
    <row r="7" spans="2:23" x14ac:dyDescent="0.25">
      <c r="B7" s="90"/>
      <c r="C7" s="91"/>
      <c r="D7" s="91"/>
      <c r="E7" s="91"/>
      <c r="F7" s="91"/>
      <c r="G7" s="92"/>
      <c r="H7" s="99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100"/>
    </row>
    <row r="8" spans="2:23" ht="15.75" thickBot="1" x14ac:dyDescent="0.3">
      <c r="B8" s="93"/>
      <c r="C8" s="94"/>
      <c r="D8" s="94"/>
      <c r="E8" s="94"/>
      <c r="F8" s="94"/>
      <c r="G8" s="95"/>
      <c r="H8" s="101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2:23" ht="15.75" thickBot="1" x14ac:dyDescent="0.3">
      <c r="B9" s="84" t="s">
        <v>20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6"/>
    </row>
    <row r="10" spans="2:23" x14ac:dyDescent="0.25">
      <c r="B10" s="104">
        <v>2016</v>
      </c>
      <c r="C10" s="105"/>
      <c r="D10" s="105"/>
      <c r="E10" s="106"/>
      <c r="F10" s="104">
        <v>2017</v>
      </c>
      <c r="G10" s="105"/>
      <c r="H10" s="105"/>
      <c r="I10" s="106"/>
      <c r="J10" s="104">
        <v>2018</v>
      </c>
      <c r="K10" s="105"/>
      <c r="L10" s="105"/>
      <c r="M10" s="106"/>
      <c r="N10" s="104">
        <v>2019</v>
      </c>
      <c r="O10" s="105"/>
      <c r="P10" s="105"/>
      <c r="Q10" s="106"/>
      <c r="R10" s="81" t="s">
        <v>31</v>
      </c>
      <c r="S10" s="82"/>
      <c r="T10" s="107"/>
      <c r="U10" s="107"/>
      <c r="V10" s="107"/>
      <c r="W10" s="108"/>
    </row>
    <row r="11" spans="2:23" ht="15" customHeight="1" x14ac:dyDescent="0.25">
      <c r="B11" s="117" t="s">
        <v>15</v>
      </c>
      <c r="C11" s="118"/>
      <c r="D11" s="118" t="s">
        <v>16</v>
      </c>
      <c r="E11" s="119"/>
      <c r="F11" s="120" t="s">
        <v>15</v>
      </c>
      <c r="G11" s="49"/>
      <c r="H11" s="49" t="s">
        <v>16</v>
      </c>
      <c r="I11" s="50"/>
      <c r="J11" s="48" t="s">
        <v>15</v>
      </c>
      <c r="K11" s="49"/>
      <c r="L11" s="49" t="s">
        <v>16</v>
      </c>
      <c r="M11" s="50"/>
      <c r="N11" s="48" t="s">
        <v>15</v>
      </c>
      <c r="O11" s="49"/>
      <c r="P11" s="49" t="s">
        <v>16</v>
      </c>
      <c r="Q11" s="116"/>
      <c r="R11" s="79" t="s">
        <v>30</v>
      </c>
      <c r="S11" s="83"/>
      <c r="T11" s="109"/>
      <c r="U11" s="109"/>
      <c r="V11" s="109"/>
      <c r="W11" s="110"/>
    </row>
    <row r="12" spans="2:23" x14ac:dyDescent="0.25">
      <c r="B12" s="54">
        <v>6</v>
      </c>
      <c r="C12" s="52"/>
      <c r="D12" s="52">
        <v>1</v>
      </c>
      <c r="E12" s="53"/>
      <c r="F12" s="51">
        <v>6</v>
      </c>
      <c r="G12" s="52"/>
      <c r="H12" s="52">
        <v>1</v>
      </c>
      <c r="I12" s="53"/>
      <c r="J12" s="54">
        <v>6</v>
      </c>
      <c r="K12" s="52"/>
      <c r="L12" s="52">
        <v>1</v>
      </c>
      <c r="M12" s="53"/>
      <c r="N12" s="54">
        <v>6</v>
      </c>
      <c r="O12" s="52"/>
      <c r="P12" s="52">
        <v>1</v>
      </c>
      <c r="Q12" s="55"/>
      <c r="R12" s="11" t="s">
        <v>27</v>
      </c>
      <c r="S12" s="10" t="s">
        <v>32</v>
      </c>
      <c r="T12" s="109"/>
      <c r="U12" s="109"/>
      <c r="V12" s="109"/>
      <c r="W12" s="110"/>
    </row>
    <row r="13" spans="2:23" x14ac:dyDescent="0.25">
      <c r="B13" s="79" t="s">
        <v>17</v>
      </c>
      <c r="C13" s="64"/>
      <c r="D13" s="64"/>
      <c r="E13" s="80"/>
      <c r="F13" s="63" t="s">
        <v>17</v>
      </c>
      <c r="G13" s="64"/>
      <c r="H13" s="64"/>
      <c r="I13" s="80"/>
      <c r="J13" s="79" t="s">
        <v>17</v>
      </c>
      <c r="K13" s="64"/>
      <c r="L13" s="64"/>
      <c r="M13" s="80"/>
      <c r="N13" s="79" t="s">
        <v>17</v>
      </c>
      <c r="O13" s="64"/>
      <c r="P13" s="64"/>
      <c r="Q13" s="83"/>
      <c r="R13" s="12">
        <f>B10</f>
        <v>2016</v>
      </c>
      <c r="S13" s="13">
        <f>B14</f>
        <v>16.666666666666664</v>
      </c>
      <c r="T13" s="109"/>
      <c r="U13" s="109"/>
      <c r="V13" s="109"/>
      <c r="W13" s="110"/>
    </row>
    <row r="14" spans="2:23" x14ac:dyDescent="0.25">
      <c r="B14" s="54">
        <f>(D12/B12)*100</f>
        <v>16.666666666666664</v>
      </c>
      <c r="C14" s="52"/>
      <c r="D14" s="52"/>
      <c r="E14" s="53"/>
      <c r="F14" s="51">
        <f>(H12/F12)*100</f>
        <v>16.666666666666664</v>
      </c>
      <c r="G14" s="52"/>
      <c r="H14" s="52"/>
      <c r="I14" s="53"/>
      <c r="J14" s="54">
        <f>(L12/J12)*100</f>
        <v>16.666666666666664</v>
      </c>
      <c r="K14" s="52"/>
      <c r="L14" s="52"/>
      <c r="M14" s="53"/>
      <c r="N14" s="54">
        <f>(P12/N12)*100</f>
        <v>16.666666666666664</v>
      </c>
      <c r="O14" s="52"/>
      <c r="P14" s="52"/>
      <c r="Q14" s="55"/>
      <c r="R14" s="12">
        <f>F10</f>
        <v>2017</v>
      </c>
      <c r="S14" s="13">
        <f>F14</f>
        <v>16.666666666666664</v>
      </c>
      <c r="T14" s="109"/>
      <c r="U14" s="109"/>
      <c r="V14" s="109"/>
      <c r="W14" s="110"/>
    </row>
    <row r="15" spans="2:23" x14ac:dyDescent="0.25">
      <c r="B15" s="79" t="s">
        <v>18</v>
      </c>
      <c r="C15" s="64"/>
      <c r="D15" s="64"/>
      <c r="E15" s="80"/>
      <c r="F15" s="63" t="s">
        <v>18</v>
      </c>
      <c r="G15" s="64"/>
      <c r="H15" s="64"/>
      <c r="I15" s="80"/>
      <c r="J15" s="79" t="s">
        <v>18</v>
      </c>
      <c r="K15" s="64"/>
      <c r="L15" s="64"/>
      <c r="M15" s="80"/>
      <c r="N15" s="79" t="s">
        <v>18</v>
      </c>
      <c r="O15" s="64"/>
      <c r="P15" s="64"/>
      <c r="Q15" s="83"/>
      <c r="R15" s="12">
        <f>J10</f>
        <v>2018</v>
      </c>
      <c r="S15" s="13">
        <f>J14</f>
        <v>16.666666666666664</v>
      </c>
      <c r="T15" s="109"/>
      <c r="U15" s="109"/>
      <c r="V15" s="109"/>
      <c r="W15" s="110"/>
    </row>
    <row r="16" spans="2:23" ht="15.75" thickBot="1" x14ac:dyDescent="0.3">
      <c r="B16" s="59" t="str">
        <f>IF(B14&gt;=75,"Muy alto",IF(B14&gt;=51,"Alto",IF(B14&gt;=25,"Medio",IF(B14&lt;=24,"Bajo"))))</f>
        <v>Bajo</v>
      </c>
      <c r="C16" s="60"/>
      <c r="D16" s="60"/>
      <c r="E16" s="61"/>
      <c r="F16" s="62" t="str">
        <f>IF(F14&gt;=75,"Muy alto",IF(F14&gt;=51,"Alto",IF(F14&gt;=25,"Medio",IF(F14&lt;=24,"Bajo"))))</f>
        <v>Bajo</v>
      </c>
      <c r="G16" s="60"/>
      <c r="H16" s="60"/>
      <c r="I16" s="61"/>
      <c r="J16" s="59" t="str">
        <f t="shared" ref="J16" si="0">IF(J14&gt;=75,"Muy alto",IF(J14&gt;=51,"Alto",IF(J14&gt;=25,"Medio",IF(J14&lt;=24,"Bajo"))))</f>
        <v>Bajo</v>
      </c>
      <c r="K16" s="60"/>
      <c r="L16" s="60"/>
      <c r="M16" s="61"/>
      <c r="N16" s="59" t="str">
        <f t="shared" ref="N16" si="1">IF(N14&gt;=75,"Muy alto",IF(N14&gt;=51,"Alto",IF(N14&gt;=25,"Medio",IF(N14&lt;=24,"Bajo"))))</f>
        <v>Bajo</v>
      </c>
      <c r="O16" s="60"/>
      <c r="P16" s="60"/>
      <c r="Q16" s="115"/>
      <c r="R16" s="14">
        <f>N10</f>
        <v>2019</v>
      </c>
      <c r="S16" s="18">
        <f>N14</f>
        <v>16.666666666666664</v>
      </c>
      <c r="T16" s="109"/>
      <c r="U16" s="109"/>
      <c r="V16" s="109"/>
      <c r="W16" s="110"/>
    </row>
    <row r="17" spans="2:23" x14ac:dyDescent="0.25">
      <c r="B17" s="73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5"/>
      <c r="T17" s="111"/>
      <c r="U17" s="109"/>
      <c r="V17" s="109"/>
      <c r="W17" s="110"/>
    </row>
    <row r="18" spans="2:23" ht="15.75" thickBot="1" x14ac:dyDescent="0.3"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12"/>
      <c r="U18" s="113"/>
      <c r="V18" s="113"/>
      <c r="W18" s="114"/>
    </row>
    <row r="19" spans="2:23" ht="15.75" thickBot="1" x14ac:dyDescent="0.3">
      <c r="B19" s="84" t="s">
        <v>19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6"/>
    </row>
    <row r="20" spans="2:23" x14ac:dyDescent="0.25">
      <c r="B20" s="104">
        <v>2016</v>
      </c>
      <c r="C20" s="105"/>
      <c r="D20" s="105"/>
      <c r="E20" s="106"/>
      <c r="F20" s="104">
        <v>2017</v>
      </c>
      <c r="G20" s="105"/>
      <c r="H20" s="105"/>
      <c r="I20" s="106"/>
      <c r="J20" s="104">
        <v>2018</v>
      </c>
      <c r="K20" s="105"/>
      <c r="L20" s="105"/>
      <c r="M20" s="106"/>
      <c r="N20" s="104">
        <v>2019</v>
      </c>
      <c r="O20" s="105"/>
      <c r="P20" s="105"/>
      <c r="Q20" s="106"/>
      <c r="R20" s="65" t="s">
        <v>31</v>
      </c>
      <c r="S20" s="66"/>
      <c r="T20" s="67"/>
      <c r="U20" s="67"/>
      <c r="V20" s="67"/>
      <c r="W20" s="68"/>
    </row>
    <row r="21" spans="2:23" x14ac:dyDescent="0.25">
      <c r="B21" s="48" t="s">
        <v>21</v>
      </c>
      <c r="C21" s="49"/>
      <c r="D21" s="49" t="s">
        <v>22</v>
      </c>
      <c r="E21" s="50"/>
      <c r="F21" s="48" t="s">
        <v>21</v>
      </c>
      <c r="G21" s="49"/>
      <c r="H21" s="49" t="s">
        <v>22</v>
      </c>
      <c r="I21" s="50"/>
      <c r="J21" s="48" t="s">
        <v>21</v>
      </c>
      <c r="K21" s="49"/>
      <c r="L21" s="49" t="s">
        <v>22</v>
      </c>
      <c r="M21" s="50"/>
      <c r="N21" s="48" t="s">
        <v>21</v>
      </c>
      <c r="O21" s="49"/>
      <c r="P21" s="49" t="s">
        <v>22</v>
      </c>
      <c r="Q21" s="50"/>
      <c r="R21" s="63" t="s">
        <v>29</v>
      </c>
      <c r="S21" s="64"/>
      <c r="T21" s="69"/>
      <c r="U21" s="69"/>
      <c r="V21" s="69"/>
      <c r="W21" s="70"/>
    </row>
    <row r="22" spans="2:23" x14ac:dyDescent="0.25">
      <c r="B22" s="45">
        <v>23392485.052631602</v>
      </c>
      <c r="C22" s="46"/>
      <c r="D22" s="46">
        <v>0</v>
      </c>
      <c r="E22" s="47"/>
      <c r="F22" s="45">
        <v>23392485.052631602</v>
      </c>
      <c r="G22" s="46"/>
      <c r="H22" s="46">
        <v>0</v>
      </c>
      <c r="I22" s="47"/>
      <c r="J22" s="45">
        <v>23392485.052631602</v>
      </c>
      <c r="K22" s="46"/>
      <c r="L22" s="46">
        <v>0</v>
      </c>
      <c r="M22" s="47"/>
      <c r="N22" s="45">
        <v>23392485.052631602</v>
      </c>
      <c r="O22" s="46"/>
      <c r="P22" s="46">
        <v>0</v>
      </c>
      <c r="Q22" s="47"/>
      <c r="R22" s="16" t="s">
        <v>27</v>
      </c>
      <c r="S22" s="15" t="s">
        <v>28</v>
      </c>
      <c r="T22" s="69"/>
      <c r="U22" s="69"/>
      <c r="V22" s="69"/>
      <c r="W22" s="70"/>
    </row>
    <row r="23" spans="2:23" x14ac:dyDescent="0.25">
      <c r="B23" s="79" t="s">
        <v>23</v>
      </c>
      <c r="C23" s="64"/>
      <c r="D23" s="64"/>
      <c r="E23" s="80"/>
      <c r="F23" s="79" t="s">
        <v>23</v>
      </c>
      <c r="G23" s="64"/>
      <c r="H23" s="64"/>
      <c r="I23" s="80"/>
      <c r="J23" s="79" t="s">
        <v>23</v>
      </c>
      <c r="K23" s="64"/>
      <c r="L23" s="64"/>
      <c r="M23" s="80"/>
      <c r="N23" s="79" t="s">
        <v>23</v>
      </c>
      <c r="O23" s="64"/>
      <c r="P23" s="64"/>
      <c r="Q23" s="80"/>
      <c r="R23" s="17">
        <f>B20</f>
        <v>2016</v>
      </c>
      <c r="S23" s="5">
        <f>B24</f>
        <v>0</v>
      </c>
      <c r="T23" s="69"/>
      <c r="U23" s="69"/>
      <c r="V23" s="69"/>
      <c r="W23" s="70"/>
    </row>
    <row r="24" spans="2:23" x14ac:dyDescent="0.25">
      <c r="B24" s="54">
        <f>(D22/B22)*100</f>
        <v>0</v>
      </c>
      <c r="C24" s="52"/>
      <c r="D24" s="52"/>
      <c r="E24" s="53"/>
      <c r="F24" s="54">
        <f>(H22/F22)*100</f>
        <v>0</v>
      </c>
      <c r="G24" s="52"/>
      <c r="H24" s="52"/>
      <c r="I24" s="53"/>
      <c r="J24" s="54">
        <f>(L22/J22)*100</f>
        <v>0</v>
      </c>
      <c r="K24" s="52"/>
      <c r="L24" s="52"/>
      <c r="M24" s="53"/>
      <c r="N24" s="54">
        <f>(P22/N22)*100</f>
        <v>0</v>
      </c>
      <c r="O24" s="52"/>
      <c r="P24" s="52"/>
      <c r="Q24" s="53"/>
      <c r="R24" s="17">
        <f>F20</f>
        <v>2017</v>
      </c>
      <c r="S24" s="5">
        <f>F24</f>
        <v>0</v>
      </c>
      <c r="T24" s="69"/>
      <c r="U24" s="69"/>
      <c r="V24" s="69"/>
      <c r="W24" s="70"/>
    </row>
    <row r="25" spans="2:23" x14ac:dyDescent="0.25">
      <c r="B25" s="79" t="s">
        <v>26</v>
      </c>
      <c r="C25" s="64"/>
      <c r="D25" s="64"/>
      <c r="E25" s="80"/>
      <c r="F25" s="79" t="s">
        <v>26</v>
      </c>
      <c r="G25" s="64"/>
      <c r="H25" s="64"/>
      <c r="I25" s="80"/>
      <c r="J25" s="79" t="s">
        <v>26</v>
      </c>
      <c r="K25" s="64"/>
      <c r="L25" s="64"/>
      <c r="M25" s="80"/>
      <c r="N25" s="79" t="s">
        <v>26</v>
      </c>
      <c r="O25" s="64"/>
      <c r="P25" s="64"/>
      <c r="Q25" s="80"/>
      <c r="R25" s="17">
        <f>J20</f>
        <v>2018</v>
      </c>
      <c r="S25" s="5">
        <f>J24</f>
        <v>0</v>
      </c>
      <c r="T25" s="69"/>
      <c r="U25" s="69"/>
      <c r="V25" s="69"/>
      <c r="W25" s="70"/>
    </row>
    <row r="26" spans="2:23" ht="15.75" thickBot="1" x14ac:dyDescent="0.3">
      <c r="B26" s="59" t="str">
        <f>IF(B24&gt;=75,"Muy alto",IF(B24&gt;=51,"Alto",IF(B24&gt;=25,"Medio",IF(B24&lt;=24,"Bajo"))))</f>
        <v>Bajo</v>
      </c>
      <c r="C26" s="60"/>
      <c r="D26" s="60"/>
      <c r="E26" s="61"/>
      <c r="F26" s="59" t="str">
        <f>IF(F24&gt;=75,"Muy alto",IF(F24&gt;=51,"Alto",IF(F24&gt;=25,"Medio",IF(F24&lt;=24,"Bajo"))))</f>
        <v>Bajo</v>
      </c>
      <c r="G26" s="60"/>
      <c r="H26" s="60"/>
      <c r="I26" s="61"/>
      <c r="J26" s="59" t="str">
        <f t="shared" ref="J26" si="2">IF(J24&gt;=75,"Muy alto",IF(J24&gt;=51,"Alto",IF(J24&gt;=25,"Medio",IF(J24&lt;=24,"Bajo"))))</f>
        <v>Bajo</v>
      </c>
      <c r="K26" s="60"/>
      <c r="L26" s="60"/>
      <c r="M26" s="61"/>
      <c r="N26" s="59" t="str">
        <f t="shared" ref="N26" si="3">IF(N24&gt;=75,"Muy alto",IF(N24&gt;=51,"Alto",IF(N24&gt;=25,"Medio",IF(N24&lt;=24,"Bajo"))))</f>
        <v>Bajo</v>
      </c>
      <c r="O26" s="60"/>
      <c r="P26" s="60"/>
      <c r="Q26" s="61"/>
      <c r="R26" s="19">
        <f>N20</f>
        <v>2019</v>
      </c>
      <c r="S26" s="20">
        <f>N24</f>
        <v>0</v>
      </c>
      <c r="T26" s="69"/>
      <c r="U26" s="69"/>
      <c r="V26" s="69"/>
      <c r="W26" s="70"/>
    </row>
    <row r="27" spans="2:23" x14ac:dyDescent="0.25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69"/>
      <c r="U27" s="69"/>
      <c r="V27" s="69"/>
      <c r="W27" s="70"/>
    </row>
    <row r="28" spans="2:23" ht="15.75" thickBot="1" x14ac:dyDescent="0.3"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1"/>
      <c r="U28" s="71"/>
      <c r="V28" s="71"/>
      <c r="W28" s="72"/>
    </row>
    <row r="29" spans="2:23" x14ac:dyDescent="0.25"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2:23" ht="15.75" thickBot="1" x14ac:dyDescent="0.3"/>
    <row r="31" spans="2:23" x14ac:dyDescent="0.25">
      <c r="B31" s="87"/>
      <c r="C31" s="88"/>
      <c r="D31" s="88"/>
      <c r="E31" s="88"/>
      <c r="F31" s="88"/>
      <c r="G31" s="89"/>
      <c r="H31" s="96" t="s">
        <v>61</v>
      </c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8"/>
    </row>
    <row r="32" spans="2:23" x14ac:dyDescent="0.25">
      <c r="B32" s="90"/>
      <c r="C32" s="91"/>
      <c r="D32" s="91"/>
      <c r="E32" s="91"/>
      <c r="F32" s="91"/>
      <c r="G32" s="92"/>
      <c r="H32" s="99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100"/>
    </row>
    <row r="33" spans="2:23" x14ac:dyDescent="0.25">
      <c r="B33" s="90"/>
      <c r="C33" s="91"/>
      <c r="D33" s="91"/>
      <c r="E33" s="91"/>
      <c r="F33" s="91"/>
      <c r="G33" s="92"/>
      <c r="H33" s="9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100"/>
    </row>
    <row r="34" spans="2:23" ht="15.75" thickBot="1" x14ac:dyDescent="0.3">
      <c r="B34" s="90"/>
      <c r="C34" s="91"/>
      <c r="D34" s="91"/>
      <c r="E34" s="91"/>
      <c r="F34" s="91"/>
      <c r="G34" s="92"/>
      <c r="H34" s="101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</row>
    <row r="35" spans="2:23" ht="15" customHeight="1" x14ac:dyDescent="0.25">
      <c r="B35" s="90"/>
      <c r="C35" s="91"/>
      <c r="D35" s="91"/>
      <c r="E35" s="91"/>
      <c r="F35" s="91"/>
      <c r="G35" s="92"/>
      <c r="H35" s="96" t="s">
        <v>33</v>
      </c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8"/>
    </row>
    <row r="36" spans="2:23" x14ac:dyDescent="0.25">
      <c r="B36" s="90"/>
      <c r="C36" s="91"/>
      <c r="D36" s="91"/>
      <c r="E36" s="91"/>
      <c r="F36" s="91"/>
      <c r="G36" s="92"/>
      <c r="H36" s="9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100"/>
    </row>
    <row r="37" spans="2:23" ht="15.75" thickBot="1" x14ac:dyDescent="0.3">
      <c r="B37" s="93"/>
      <c r="C37" s="94"/>
      <c r="D37" s="94"/>
      <c r="E37" s="94"/>
      <c r="F37" s="94"/>
      <c r="G37" s="95"/>
      <c r="H37" s="101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</row>
    <row r="38" spans="2:23" ht="15.75" thickBot="1" x14ac:dyDescent="0.3">
      <c r="B38" s="84" t="s">
        <v>59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2:23" x14ac:dyDescent="0.25">
      <c r="B39" s="104">
        <v>2020</v>
      </c>
      <c r="C39" s="105"/>
      <c r="D39" s="105"/>
      <c r="E39" s="106"/>
      <c r="F39" s="104">
        <v>2021</v>
      </c>
      <c r="G39" s="105"/>
      <c r="H39" s="105"/>
      <c r="I39" s="106"/>
      <c r="J39" s="104">
        <v>2022</v>
      </c>
      <c r="K39" s="105"/>
      <c r="L39" s="105"/>
      <c r="M39" s="106"/>
      <c r="N39" s="104">
        <v>2023</v>
      </c>
      <c r="O39" s="105"/>
      <c r="P39" s="105"/>
      <c r="Q39" s="106"/>
      <c r="R39" s="81" t="s">
        <v>31</v>
      </c>
      <c r="S39" s="82"/>
      <c r="T39" s="107"/>
      <c r="U39" s="107"/>
      <c r="V39" s="107"/>
      <c r="W39" s="108"/>
    </row>
    <row r="40" spans="2:23" x14ac:dyDescent="0.25">
      <c r="B40" s="117" t="s">
        <v>15</v>
      </c>
      <c r="C40" s="118"/>
      <c r="D40" s="118" t="s">
        <v>16</v>
      </c>
      <c r="E40" s="119"/>
      <c r="F40" s="120" t="s">
        <v>15</v>
      </c>
      <c r="G40" s="49"/>
      <c r="H40" s="49" t="s">
        <v>16</v>
      </c>
      <c r="I40" s="50"/>
      <c r="J40" s="48" t="s">
        <v>15</v>
      </c>
      <c r="K40" s="49"/>
      <c r="L40" s="49" t="s">
        <v>16</v>
      </c>
      <c r="M40" s="50"/>
      <c r="N40" s="48" t="s">
        <v>15</v>
      </c>
      <c r="O40" s="49"/>
      <c r="P40" s="49" t="s">
        <v>16</v>
      </c>
      <c r="Q40" s="116"/>
      <c r="R40" s="79" t="s">
        <v>30</v>
      </c>
      <c r="S40" s="83"/>
      <c r="T40" s="109"/>
      <c r="U40" s="109"/>
      <c r="V40" s="109"/>
      <c r="W40" s="110"/>
    </row>
    <row r="41" spans="2:23" x14ac:dyDescent="0.25">
      <c r="B41" s="54">
        <v>6</v>
      </c>
      <c r="C41" s="52"/>
      <c r="D41" s="52">
        <v>3</v>
      </c>
      <c r="E41" s="53"/>
      <c r="F41" s="51">
        <v>6</v>
      </c>
      <c r="G41" s="52"/>
      <c r="H41" s="52">
        <v>3</v>
      </c>
      <c r="I41" s="53"/>
      <c r="J41" s="54">
        <v>6</v>
      </c>
      <c r="K41" s="52"/>
      <c r="L41" s="52">
        <v>3</v>
      </c>
      <c r="M41" s="53"/>
      <c r="N41" s="54">
        <v>6</v>
      </c>
      <c r="O41" s="52"/>
      <c r="P41" s="52">
        <v>3</v>
      </c>
      <c r="Q41" s="55"/>
      <c r="R41" s="11" t="s">
        <v>27</v>
      </c>
      <c r="S41" s="10" t="s">
        <v>32</v>
      </c>
      <c r="T41" s="109"/>
      <c r="U41" s="109"/>
      <c r="V41" s="109"/>
      <c r="W41" s="110"/>
    </row>
    <row r="42" spans="2:23" x14ac:dyDescent="0.25">
      <c r="B42" s="79" t="s">
        <v>17</v>
      </c>
      <c r="C42" s="64"/>
      <c r="D42" s="64"/>
      <c r="E42" s="80"/>
      <c r="F42" s="63" t="s">
        <v>17</v>
      </c>
      <c r="G42" s="64"/>
      <c r="H42" s="64"/>
      <c r="I42" s="80"/>
      <c r="J42" s="79" t="s">
        <v>17</v>
      </c>
      <c r="K42" s="64"/>
      <c r="L42" s="64"/>
      <c r="M42" s="80"/>
      <c r="N42" s="79" t="s">
        <v>17</v>
      </c>
      <c r="O42" s="64"/>
      <c r="P42" s="64"/>
      <c r="Q42" s="83"/>
      <c r="R42" s="12">
        <f>B39</f>
        <v>2020</v>
      </c>
      <c r="S42" s="13">
        <f>B43</f>
        <v>50</v>
      </c>
      <c r="T42" s="109"/>
      <c r="U42" s="109"/>
      <c r="V42" s="109"/>
      <c r="W42" s="110"/>
    </row>
    <row r="43" spans="2:23" x14ac:dyDescent="0.25">
      <c r="B43" s="54">
        <f>(D41/B41)*100</f>
        <v>50</v>
      </c>
      <c r="C43" s="52"/>
      <c r="D43" s="52"/>
      <c r="E43" s="53"/>
      <c r="F43" s="51">
        <f>(H41/F41)*100</f>
        <v>50</v>
      </c>
      <c r="G43" s="52"/>
      <c r="H43" s="52"/>
      <c r="I43" s="53"/>
      <c r="J43" s="54">
        <f>(L41/J41)*100</f>
        <v>50</v>
      </c>
      <c r="K43" s="52"/>
      <c r="L43" s="52"/>
      <c r="M43" s="53"/>
      <c r="N43" s="54">
        <f>(P41/N41)*100</f>
        <v>50</v>
      </c>
      <c r="O43" s="52"/>
      <c r="P43" s="52"/>
      <c r="Q43" s="55"/>
      <c r="R43" s="12">
        <f>F39</f>
        <v>2021</v>
      </c>
      <c r="S43" s="13">
        <f>F43</f>
        <v>50</v>
      </c>
      <c r="T43" s="109"/>
      <c r="U43" s="109"/>
      <c r="V43" s="109"/>
      <c r="W43" s="110"/>
    </row>
    <row r="44" spans="2:23" x14ac:dyDescent="0.25">
      <c r="B44" s="79" t="s">
        <v>18</v>
      </c>
      <c r="C44" s="64"/>
      <c r="D44" s="64"/>
      <c r="E44" s="80"/>
      <c r="F44" s="63" t="s">
        <v>18</v>
      </c>
      <c r="G44" s="64"/>
      <c r="H44" s="64"/>
      <c r="I44" s="80"/>
      <c r="J44" s="79" t="s">
        <v>18</v>
      </c>
      <c r="K44" s="64"/>
      <c r="L44" s="64"/>
      <c r="M44" s="80"/>
      <c r="N44" s="79" t="s">
        <v>18</v>
      </c>
      <c r="O44" s="64"/>
      <c r="P44" s="64"/>
      <c r="Q44" s="83"/>
      <c r="R44" s="12">
        <f>J39</f>
        <v>2022</v>
      </c>
      <c r="S44" s="13">
        <f>J43</f>
        <v>50</v>
      </c>
      <c r="T44" s="109"/>
      <c r="U44" s="109"/>
      <c r="V44" s="109"/>
      <c r="W44" s="110"/>
    </row>
    <row r="45" spans="2:23" ht="15.75" thickBot="1" x14ac:dyDescent="0.3">
      <c r="B45" s="59" t="str">
        <f>IF(B43&gt;=75,"Muy alto",IF(B43&gt;=51,"Alto",IF(B43&gt;=25,"Medio",IF(B43&lt;=24,"Bajo"))))</f>
        <v>Medio</v>
      </c>
      <c r="C45" s="60"/>
      <c r="D45" s="60"/>
      <c r="E45" s="61"/>
      <c r="F45" s="62" t="str">
        <f>IF(F43&gt;=75,"Muy alto",IF(F43&gt;=51,"Alto",IF(F43&gt;=25,"Medio",IF(F43&lt;=24,"Bajo"))))</f>
        <v>Medio</v>
      </c>
      <c r="G45" s="60"/>
      <c r="H45" s="60"/>
      <c r="I45" s="61"/>
      <c r="J45" s="59" t="str">
        <f t="shared" ref="J45" si="4">IF(J43&gt;=75,"Muy alto",IF(J43&gt;=51,"Alto",IF(J43&gt;=25,"Medio",IF(J43&lt;=24,"Bajo"))))</f>
        <v>Medio</v>
      </c>
      <c r="K45" s="60"/>
      <c r="L45" s="60"/>
      <c r="M45" s="61"/>
      <c r="N45" s="59" t="str">
        <f t="shared" ref="N45" si="5">IF(N43&gt;=75,"Muy alto",IF(N43&gt;=51,"Alto",IF(N43&gt;=25,"Medio",IF(N43&lt;=24,"Bajo"))))</f>
        <v>Medio</v>
      </c>
      <c r="O45" s="60"/>
      <c r="P45" s="60"/>
      <c r="Q45" s="115"/>
      <c r="R45" s="14">
        <f>N39</f>
        <v>2023</v>
      </c>
      <c r="S45" s="18">
        <f>N43</f>
        <v>50</v>
      </c>
      <c r="T45" s="109"/>
      <c r="U45" s="109"/>
      <c r="V45" s="109"/>
      <c r="W45" s="110"/>
    </row>
    <row r="46" spans="2:23" x14ac:dyDescent="0.25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5"/>
      <c r="T46" s="111"/>
      <c r="U46" s="109"/>
      <c r="V46" s="109"/>
      <c r="W46" s="110"/>
    </row>
    <row r="47" spans="2:23" ht="15.75" thickBot="1" x14ac:dyDescent="0.3">
      <c r="B47" s="76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8"/>
      <c r="T47" s="112"/>
      <c r="U47" s="113"/>
      <c r="V47" s="113"/>
      <c r="W47" s="114"/>
    </row>
    <row r="48" spans="2:23" ht="15.75" thickBot="1" x14ac:dyDescent="0.3">
      <c r="B48" s="84" t="s">
        <v>60</v>
      </c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</row>
    <row r="49" spans="2:23" x14ac:dyDescent="0.25">
      <c r="B49" s="104">
        <v>2020</v>
      </c>
      <c r="C49" s="105"/>
      <c r="D49" s="105"/>
      <c r="E49" s="106"/>
      <c r="F49" s="104">
        <v>2021</v>
      </c>
      <c r="G49" s="105"/>
      <c r="H49" s="105"/>
      <c r="I49" s="106"/>
      <c r="J49" s="104">
        <v>2022</v>
      </c>
      <c r="K49" s="105"/>
      <c r="L49" s="105"/>
      <c r="M49" s="106"/>
      <c r="N49" s="104">
        <v>2023</v>
      </c>
      <c r="O49" s="105"/>
      <c r="P49" s="105"/>
      <c r="Q49" s="106"/>
      <c r="R49" s="65" t="s">
        <v>31</v>
      </c>
      <c r="S49" s="66"/>
      <c r="T49" s="67"/>
      <c r="U49" s="67"/>
      <c r="V49" s="67"/>
      <c r="W49" s="68"/>
    </row>
    <row r="50" spans="2:23" x14ac:dyDescent="0.25">
      <c r="B50" s="48" t="s">
        <v>21</v>
      </c>
      <c r="C50" s="49"/>
      <c r="D50" s="49" t="s">
        <v>22</v>
      </c>
      <c r="E50" s="50"/>
      <c r="F50" s="48" t="s">
        <v>21</v>
      </c>
      <c r="G50" s="49"/>
      <c r="H50" s="49" t="s">
        <v>22</v>
      </c>
      <c r="I50" s="50"/>
      <c r="J50" s="48" t="s">
        <v>21</v>
      </c>
      <c r="K50" s="49"/>
      <c r="L50" s="49" t="s">
        <v>22</v>
      </c>
      <c r="M50" s="50"/>
      <c r="N50" s="48" t="s">
        <v>21</v>
      </c>
      <c r="O50" s="49"/>
      <c r="P50" s="49" t="s">
        <v>22</v>
      </c>
      <c r="Q50" s="50"/>
      <c r="R50" s="63" t="s">
        <v>29</v>
      </c>
      <c r="S50" s="64"/>
      <c r="T50" s="69"/>
      <c r="U50" s="69"/>
      <c r="V50" s="69"/>
      <c r="W50" s="70"/>
    </row>
    <row r="51" spans="2:23" x14ac:dyDescent="0.25">
      <c r="B51" s="45">
        <v>31579854.8210526</v>
      </c>
      <c r="C51" s="46"/>
      <c r="D51" s="46">
        <v>0</v>
      </c>
      <c r="E51" s="47"/>
      <c r="F51" s="45">
        <v>31579854.8210526</v>
      </c>
      <c r="G51" s="46"/>
      <c r="H51" s="46">
        <v>0</v>
      </c>
      <c r="I51" s="47"/>
      <c r="J51" s="45">
        <v>31579854.8210526</v>
      </c>
      <c r="K51" s="46"/>
      <c r="L51" s="46">
        <v>0</v>
      </c>
      <c r="M51" s="47"/>
      <c r="N51" s="45">
        <v>31579854.8210526</v>
      </c>
      <c r="O51" s="46"/>
      <c r="P51" s="46">
        <v>0</v>
      </c>
      <c r="Q51" s="47"/>
      <c r="R51" s="16" t="s">
        <v>27</v>
      </c>
      <c r="S51" s="15" t="s">
        <v>28</v>
      </c>
      <c r="T51" s="69"/>
      <c r="U51" s="69"/>
      <c r="V51" s="69"/>
      <c r="W51" s="70"/>
    </row>
    <row r="52" spans="2:23" x14ac:dyDescent="0.25">
      <c r="B52" s="79" t="s">
        <v>23</v>
      </c>
      <c r="C52" s="64"/>
      <c r="D52" s="64"/>
      <c r="E52" s="80"/>
      <c r="F52" s="79" t="s">
        <v>23</v>
      </c>
      <c r="G52" s="64"/>
      <c r="H52" s="64"/>
      <c r="I52" s="80"/>
      <c r="J52" s="79" t="s">
        <v>23</v>
      </c>
      <c r="K52" s="64"/>
      <c r="L52" s="64"/>
      <c r="M52" s="80"/>
      <c r="N52" s="79" t="s">
        <v>23</v>
      </c>
      <c r="O52" s="64"/>
      <c r="P52" s="64"/>
      <c r="Q52" s="80"/>
      <c r="R52" s="17">
        <f>B49</f>
        <v>2020</v>
      </c>
      <c r="S52" s="5">
        <f>B53</f>
        <v>0</v>
      </c>
      <c r="T52" s="69"/>
      <c r="U52" s="69"/>
      <c r="V52" s="69"/>
      <c r="W52" s="70"/>
    </row>
    <row r="53" spans="2:23" x14ac:dyDescent="0.25">
      <c r="B53" s="54">
        <f>(D51/B51)*100</f>
        <v>0</v>
      </c>
      <c r="C53" s="52"/>
      <c r="D53" s="52"/>
      <c r="E53" s="53"/>
      <c r="F53" s="54">
        <f>(H51/F51)*100</f>
        <v>0</v>
      </c>
      <c r="G53" s="52"/>
      <c r="H53" s="52"/>
      <c r="I53" s="53"/>
      <c r="J53" s="54">
        <f>(L51/J51)*100</f>
        <v>0</v>
      </c>
      <c r="K53" s="52"/>
      <c r="L53" s="52"/>
      <c r="M53" s="53"/>
      <c r="N53" s="54">
        <f>(P51/N51)*100</f>
        <v>0</v>
      </c>
      <c r="O53" s="52"/>
      <c r="P53" s="52"/>
      <c r="Q53" s="53"/>
      <c r="R53" s="17">
        <f>F49</f>
        <v>2021</v>
      </c>
      <c r="S53" s="5">
        <f>F53</f>
        <v>0</v>
      </c>
      <c r="T53" s="69"/>
      <c r="U53" s="69"/>
      <c r="V53" s="69"/>
      <c r="W53" s="70"/>
    </row>
    <row r="54" spans="2:23" x14ac:dyDescent="0.25">
      <c r="B54" s="79" t="s">
        <v>26</v>
      </c>
      <c r="C54" s="64"/>
      <c r="D54" s="64"/>
      <c r="E54" s="80"/>
      <c r="F54" s="79" t="s">
        <v>26</v>
      </c>
      <c r="G54" s="64"/>
      <c r="H54" s="64"/>
      <c r="I54" s="80"/>
      <c r="J54" s="79" t="s">
        <v>26</v>
      </c>
      <c r="K54" s="64"/>
      <c r="L54" s="64"/>
      <c r="M54" s="80"/>
      <c r="N54" s="79" t="s">
        <v>26</v>
      </c>
      <c r="O54" s="64"/>
      <c r="P54" s="64"/>
      <c r="Q54" s="80"/>
      <c r="R54" s="17">
        <f>J49</f>
        <v>2022</v>
      </c>
      <c r="S54" s="5">
        <f>J53</f>
        <v>0</v>
      </c>
      <c r="T54" s="69"/>
      <c r="U54" s="69"/>
      <c r="V54" s="69"/>
      <c r="W54" s="70"/>
    </row>
    <row r="55" spans="2:23" ht="15.75" thickBot="1" x14ac:dyDescent="0.3">
      <c r="B55" s="59" t="str">
        <f>IF(B53&gt;=75,"Muy alto",IF(B53&gt;=51,"Alto",IF(B53&gt;=25,"Medio",IF(B53&lt;=24,"Bajo"))))</f>
        <v>Bajo</v>
      </c>
      <c r="C55" s="60"/>
      <c r="D55" s="60"/>
      <c r="E55" s="61"/>
      <c r="F55" s="59" t="str">
        <f>IF(F53&gt;=75,"Muy alto",IF(F53&gt;=51,"Alto",IF(F53&gt;=25,"Medio",IF(F53&lt;=24,"Bajo"))))</f>
        <v>Bajo</v>
      </c>
      <c r="G55" s="60"/>
      <c r="H55" s="60"/>
      <c r="I55" s="61"/>
      <c r="J55" s="59" t="str">
        <f t="shared" ref="J55" si="6">IF(J53&gt;=75,"Muy alto",IF(J53&gt;=51,"Alto",IF(J53&gt;=25,"Medio",IF(J53&lt;=24,"Bajo"))))</f>
        <v>Bajo</v>
      </c>
      <c r="K55" s="60"/>
      <c r="L55" s="60"/>
      <c r="M55" s="61"/>
      <c r="N55" s="59" t="str">
        <f t="shared" ref="N55" si="7">IF(N53&gt;=75,"Muy alto",IF(N53&gt;=51,"Alto",IF(N53&gt;=25,"Medio",IF(N53&lt;=24,"Bajo"))))</f>
        <v>Bajo</v>
      </c>
      <c r="O55" s="60"/>
      <c r="P55" s="60"/>
      <c r="Q55" s="61"/>
      <c r="R55" s="19">
        <f>N49</f>
        <v>2023</v>
      </c>
      <c r="S55" s="20">
        <f>N53</f>
        <v>0</v>
      </c>
      <c r="T55" s="69"/>
      <c r="U55" s="69"/>
      <c r="V55" s="69"/>
      <c r="W55" s="70"/>
    </row>
    <row r="56" spans="2:23" x14ac:dyDescent="0.25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5"/>
      <c r="T56" s="69"/>
      <c r="U56" s="69"/>
      <c r="V56" s="69"/>
      <c r="W56" s="70"/>
    </row>
    <row r="57" spans="2:23" ht="15.75" thickBot="1" x14ac:dyDescent="0.3">
      <c r="B57" s="76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8"/>
      <c r="T57" s="71"/>
      <c r="U57" s="71"/>
      <c r="V57" s="71"/>
      <c r="W57" s="72"/>
    </row>
  </sheetData>
  <mergeCells count="170">
    <mergeCell ref="B56:S57"/>
    <mergeCell ref="B54:E54"/>
    <mergeCell ref="F54:I54"/>
    <mergeCell ref="J54:M54"/>
    <mergeCell ref="N54:Q54"/>
    <mergeCell ref="B55:E55"/>
    <mergeCell ref="F55:I55"/>
    <mergeCell ref="J55:M55"/>
    <mergeCell ref="N55:Q55"/>
    <mergeCell ref="R50:S50"/>
    <mergeCell ref="B51:C51"/>
    <mergeCell ref="D51:E51"/>
    <mergeCell ref="F51:G51"/>
    <mergeCell ref="H51:I51"/>
    <mergeCell ref="J51:K51"/>
    <mergeCell ref="L51:M51"/>
    <mergeCell ref="N51:O51"/>
    <mergeCell ref="P51:Q51"/>
    <mergeCell ref="B46:S47"/>
    <mergeCell ref="B48:W48"/>
    <mergeCell ref="B49:E49"/>
    <mergeCell ref="F49:I49"/>
    <mergeCell ref="J49:M49"/>
    <mergeCell ref="N49:Q49"/>
    <mergeCell ref="R49:S49"/>
    <mergeCell ref="T49:W57"/>
    <mergeCell ref="B50:C50"/>
    <mergeCell ref="D50:E50"/>
    <mergeCell ref="F50:G50"/>
    <mergeCell ref="H50:I50"/>
    <mergeCell ref="J50:K50"/>
    <mergeCell ref="L50:M50"/>
    <mergeCell ref="N50:O50"/>
    <mergeCell ref="P50:Q50"/>
    <mergeCell ref="B52:E52"/>
    <mergeCell ref="F52:I52"/>
    <mergeCell ref="J52:M52"/>
    <mergeCell ref="N52:Q52"/>
    <mergeCell ref="B53:E53"/>
    <mergeCell ref="F53:I53"/>
    <mergeCell ref="J53:M53"/>
    <mergeCell ref="N53:Q53"/>
    <mergeCell ref="L41:M41"/>
    <mergeCell ref="N41:O41"/>
    <mergeCell ref="P41:Q41"/>
    <mergeCell ref="B44:E44"/>
    <mergeCell ref="F44:I44"/>
    <mergeCell ref="J44:M44"/>
    <mergeCell ref="N44:Q44"/>
    <mergeCell ref="B45:E45"/>
    <mergeCell ref="F45:I45"/>
    <mergeCell ref="J45:M45"/>
    <mergeCell ref="N45:Q45"/>
    <mergeCell ref="B42:E42"/>
    <mergeCell ref="F42:I42"/>
    <mergeCell ref="J42:M42"/>
    <mergeCell ref="N42:Q42"/>
    <mergeCell ref="B43:E43"/>
    <mergeCell ref="F43:I43"/>
    <mergeCell ref="J43:M43"/>
    <mergeCell ref="N43:Q43"/>
    <mergeCell ref="B31:G37"/>
    <mergeCell ref="H31:W34"/>
    <mergeCell ref="H35:W37"/>
    <mergeCell ref="B38:W38"/>
    <mergeCell ref="B39:E39"/>
    <mergeCell ref="F39:I39"/>
    <mergeCell ref="J39:M39"/>
    <mergeCell ref="N39:Q39"/>
    <mergeCell ref="R39:S39"/>
    <mergeCell ref="T39:W47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B41:C41"/>
    <mergeCell ref="D41:E41"/>
    <mergeCell ref="F41:G41"/>
    <mergeCell ref="H41:I41"/>
    <mergeCell ref="J41:K41"/>
    <mergeCell ref="B2:G8"/>
    <mergeCell ref="H2:W5"/>
    <mergeCell ref="H6:W8"/>
    <mergeCell ref="B9:W9"/>
    <mergeCell ref="B10:E10"/>
    <mergeCell ref="F10:I10"/>
    <mergeCell ref="J10:M10"/>
    <mergeCell ref="N10:Q10"/>
    <mergeCell ref="R10:S10"/>
    <mergeCell ref="T10:W18"/>
    <mergeCell ref="L11:M11"/>
    <mergeCell ref="N11:O11"/>
    <mergeCell ref="P11:Q11"/>
    <mergeCell ref="R11:S11"/>
    <mergeCell ref="L12:M12"/>
    <mergeCell ref="N12:O12"/>
    <mergeCell ref="P12:Q12"/>
    <mergeCell ref="B17:S18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E13"/>
    <mergeCell ref="F13:I13"/>
    <mergeCell ref="J13:M13"/>
    <mergeCell ref="N13:Q13"/>
    <mergeCell ref="B14:E14"/>
    <mergeCell ref="F14:I14"/>
    <mergeCell ref="J14:M14"/>
    <mergeCell ref="N14:Q14"/>
    <mergeCell ref="B15:E15"/>
    <mergeCell ref="F15:I15"/>
    <mergeCell ref="J15:M15"/>
    <mergeCell ref="N15:Q15"/>
    <mergeCell ref="B16:E16"/>
    <mergeCell ref="F16:I16"/>
    <mergeCell ref="J16:M16"/>
    <mergeCell ref="N16:Q16"/>
    <mergeCell ref="B19:W19"/>
    <mergeCell ref="B20:E20"/>
    <mergeCell ref="F20:I20"/>
    <mergeCell ref="J20:M20"/>
    <mergeCell ref="N20:Q20"/>
    <mergeCell ref="R20:S20"/>
    <mergeCell ref="T20:W28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L22:M22"/>
    <mergeCell ref="N22:O22"/>
    <mergeCell ref="P22:Q22"/>
    <mergeCell ref="B23:E23"/>
    <mergeCell ref="F23:I23"/>
    <mergeCell ref="J23:M23"/>
    <mergeCell ref="N23:Q23"/>
    <mergeCell ref="B22:C22"/>
    <mergeCell ref="D22:E22"/>
    <mergeCell ref="B26:E26"/>
    <mergeCell ref="F26:I26"/>
    <mergeCell ref="J26:M26"/>
    <mergeCell ref="N26:Q26"/>
    <mergeCell ref="B27:S28"/>
    <mergeCell ref="F22:G22"/>
    <mergeCell ref="H22:I22"/>
    <mergeCell ref="J22:K22"/>
    <mergeCell ref="B24:E24"/>
    <mergeCell ref="F24:I24"/>
    <mergeCell ref="J24:M24"/>
    <mergeCell ref="N24:Q24"/>
    <mergeCell ref="B25:E25"/>
    <mergeCell ref="F25:I25"/>
    <mergeCell ref="J25:M25"/>
    <mergeCell ref="N25:Q25"/>
  </mergeCells>
  <conditionalFormatting sqref="B16:Q16 B17">
    <cfRule type="containsText" dxfId="239" priority="16" operator="containsText" text="Muy alto">
      <formula>NOT(ISERROR(SEARCH("Muy alto",B16)))</formula>
    </cfRule>
    <cfRule type="containsText" dxfId="238" priority="17" operator="containsText" text="Bajo">
      <formula>NOT(ISERROR(SEARCH("Bajo",B16)))</formula>
    </cfRule>
    <cfRule type="containsText" dxfId="237" priority="18" operator="containsText" text="Medio">
      <formula>NOT(ISERROR(SEARCH("Medio",B16)))</formula>
    </cfRule>
    <cfRule type="containsText" dxfId="236" priority="19" operator="containsText" text="Alto">
      <formula>NOT(ISERROR(SEARCH("Alto",B16)))</formula>
    </cfRule>
    <cfRule type="containsText" dxfId="235" priority="20" operator="containsText" text="Muy alto">
      <formula>NOT(ISERROR(SEARCH("Muy alto",B16)))</formula>
    </cfRule>
  </conditionalFormatting>
  <conditionalFormatting sqref="B26:Q26">
    <cfRule type="containsText" dxfId="234" priority="11" operator="containsText" text="Muy alto">
      <formula>NOT(ISERROR(SEARCH("Muy alto",B26)))</formula>
    </cfRule>
    <cfRule type="containsText" dxfId="233" priority="12" operator="containsText" text="Bajo">
      <formula>NOT(ISERROR(SEARCH("Bajo",B26)))</formula>
    </cfRule>
    <cfRule type="containsText" dxfId="232" priority="13" operator="containsText" text="Medio">
      <formula>NOT(ISERROR(SEARCH("Medio",B26)))</formula>
    </cfRule>
    <cfRule type="containsText" dxfId="231" priority="14" operator="containsText" text="Alto">
      <formula>NOT(ISERROR(SEARCH("Alto",B26)))</formula>
    </cfRule>
    <cfRule type="containsText" dxfId="230" priority="15" operator="containsText" text="Muy alto">
      <formula>NOT(ISERROR(SEARCH("Muy alto",B26)))</formula>
    </cfRule>
  </conditionalFormatting>
  <conditionalFormatting sqref="B45:Q45 B46">
    <cfRule type="containsText" dxfId="229" priority="6" operator="containsText" text="Muy alto">
      <formula>NOT(ISERROR(SEARCH("Muy alto",B45)))</formula>
    </cfRule>
    <cfRule type="containsText" dxfId="228" priority="7" operator="containsText" text="Bajo">
      <formula>NOT(ISERROR(SEARCH("Bajo",B45)))</formula>
    </cfRule>
    <cfRule type="containsText" dxfId="227" priority="8" operator="containsText" text="Medio">
      <formula>NOT(ISERROR(SEARCH("Medio",B45)))</formula>
    </cfRule>
    <cfRule type="containsText" dxfId="226" priority="9" operator="containsText" text="Alto">
      <formula>NOT(ISERROR(SEARCH("Alto",B45)))</formula>
    </cfRule>
    <cfRule type="containsText" dxfId="225" priority="10" operator="containsText" text="Muy alto">
      <formula>NOT(ISERROR(SEARCH("Muy alto",B45)))</formula>
    </cfRule>
  </conditionalFormatting>
  <conditionalFormatting sqref="B55:Q55">
    <cfRule type="containsText" dxfId="224" priority="1" operator="containsText" text="Muy alto">
      <formula>NOT(ISERROR(SEARCH("Muy alto",B55)))</formula>
    </cfRule>
    <cfRule type="containsText" dxfId="223" priority="2" operator="containsText" text="Bajo">
      <formula>NOT(ISERROR(SEARCH("Bajo",B55)))</formula>
    </cfRule>
    <cfRule type="containsText" dxfId="222" priority="3" operator="containsText" text="Medio">
      <formula>NOT(ISERROR(SEARCH("Medio",B55)))</formula>
    </cfRule>
    <cfRule type="containsText" dxfId="221" priority="4" operator="containsText" text="Alto">
      <formula>NOT(ISERROR(SEARCH("Alto",B55)))</formula>
    </cfRule>
    <cfRule type="containsText" dxfId="220" priority="5" operator="containsText" text="Muy alto">
      <formula>NOT(ISERROR(SEARCH("Muy alto",B55)))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450C5-267E-467B-B914-5A9202E2272D}">
  <dimension ref="B1:W57"/>
  <sheetViews>
    <sheetView zoomScale="80" zoomScaleNormal="80" workbookViewId="0"/>
  </sheetViews>
  <sheetFormatPr baseColWidth="10" defaultRowHeight="15" x14ac:dyDescent="0.25"/>
  <cols>
    <col min="1" max="18" width="11.42578125" style="2"/>
    <col min="19" max="19" width="17.7109375" style="2" customWidth="1"/>
    <col min="20" max="16384" width="11.42578125" style="2"/>
  </cols>
  <sheetData>
    <row r="1" spans="2:23" ht="15.75" thickBot="1" x14ac:dyDescent="0.3"/>
    <row r="2" spans="2:23" x14ac:dyDescent="0.25">
      <c r="B2" s="87"/>
      <c r="C2" s="88"/>
      <c r="D2" s="88"/>
      <c r="E2" s="88"/>
      <c r="F2" s="88"/>
      <c r="G2" s="89"/>
      <c r="H2" s="96" t="s">
        <v>14</v>
      </c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2:23" x14ac:dyDescent="0.25">
      <c r="B3" s="90"/>
      <c r="C3" s="91"/>
      <c r="D3" s="91"/>
      <c r="E3" s="91"/>
      <c r="F3" s="91"/>
      <c r="G3" s="92"/>
      <c r="H3" s="99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00"/>
    </row>
    <row r="4" spans="2:23" x14ac:dyDescent="0.25">
      <c r="B4" s="90"/>
      <c r="C4" s="91"/>
      <c r="D4" s="91"/>
      <c r="E4" s="91"/>
      <c r="F4" s="91"/>
      <c r="G4" s="92"/>
      <c r="H4" s="99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100"/>
    </row>
    <row r="5" spans="2:23" ht="15.75" thickBot="1" x14ac:dyDescent="0.3">
      <c r="B5" s="90"/>
      <c r="C5" s="91"/>
      <c r="D5" s="91"/>
      <c r="E5" s="91"/>
      <c r="F5" s="91"/>
      <c r="G5" s="92"/>
      <c r="H5" s="1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</row>
    <row r="6" spans="2:23" x14ac:dyDescent="0.25">
      <c r="B6" s="90"/>
      <c r="C6" s="91"/>
      <c r="D6" s="91"/>
      <c r="E6" s="91"/>
      <c r="F6" s="91"/>
      <c r="G6" s="92"/>
      <c r="H6" s="96" t="s">
        <v>34</v>
      </c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8"/>
    </row>
    <row r="7" spans="2:23" x14ac:dyDescent="0.25">
      <c r="B7" s="90"/>
      <c r="C7" s="91"/>
      <c r="D7" s="91"/>
      <c r="E7" s="91"/>
      <c r="F7" s="91"/>
      <c r="G7" s="92"/>
      <c r="H7" s="99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100"/>
    </row>
    <row r="8" spans="2:23" ht="15.75" thickBot="1" x14ac:dyDescent="0.3">
      <c r="B8" s="93"/>
      <c r="C8" s="94"/>
      <c r="D8" s="94"/>
      <c r="E8" s="94"/>
      <c r="F8" s="94"/>
      <c r="G8" s="95"/>
      <c r="H8" s="101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2:23" ht="15.75" thickBot="1" x14ac:dyDescent="0.3">
      <c r="B9" s="84" t="s">
        <v>20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6"/>
    </row>
    <row r="10" spans="2:23" x14ac:dyDescent="0.25">
      <c r="B10" s="104">
        <v>2016</v>
      </c>
      <c r="C10" s="105"/>
      <c r="D10" s="105"/>
      <c r="E10" s="106"/>
      <c r="F10" s="104">
        <v>2017</v>
      </c>
      <c r="G10" s="105"/>
      <c r="H10" s="105"/>
      <c r="I10" s="106"/>
      <c r="J10" s="104">
        <v>2018</v>
      </c>
      <c r="K10" s="105"/>
      <c r="L10" s="105"/>
      <c r="M10" s="106"/>
      <c r="N10" s="104">
        <v>2019</v>
      </c>
      <c r="O10" s="105"/>
      <c r="P10" s="105"/>
      <c r="Q10" s="106"/>
      <c r="R10" s="81" t="s">
        <v>31</v>
      </c>
      <c r="S10" s="82"/>
      <c r="T10" s="107"/>
      <c r="U10" s="107"/>
      <c r="V10" s="107"/>
      <c r="W10" s="108"/>
    </row>
    <row r="11" spans="2:23" x14ac:dyDescent="0.25">
      <c r="B11" s="117" t="s">
        <v>15</v>
      </c>
      <c r="C11" s="118"/>
      <c r="D11" s="118" t="s">
        <v>16</v>
      </c>
      <c r="E11" s="119"/>
      <c r="F11" s="120" t="s">
        <v>15</v>
      </c>
      <c r="G11" s="49"/>
      <c r="H11" s="49" t="s">
        <v>16</v>
      </c>
      <c r="I11" s="50"/>
      <c r="J11" s="48" t="s">
        <v>15</v>
      </c>
      <c r="K11" s="49"/>
      <c r="L11" s="49" t="s">
        <v>16</v>
      </c>
      <c r="M11" s="50"/>
      <c r="N11" s="48" t="s">
        <v>15</v>
      </c>
      <c r="O11" s="49"/>
      <c r="P11" s="49" t="s">
        <v>16</v>
      </c>
      <c r="Q11" s="116"/>
      <c r="R11" s="79" t="s">
        <v>30</v>
      </c>
      <c r="S11" s="83"/>
      <c r="T11" s="109"/>
      <c r="U11" s="109"/>
      <c r="V11" s="109"/>
      <c r="W11" s="110"/>
    </row>
    <row r="12" spans="2:23" x14ac:dyDescent="0.25">
      <c r="B12" s="54">
        <v>8</v>
      </c>
      <c r="C12" s="52"/>
      <c r="D12" s="52">
        <v>4</v>
      </c>
      <c r="E12" s="53"/>
      <c r="F12" s="51">
        <v>8</v>
      </c>
      <c r="G12" s="52"/>
      <c r="H12" s="52">
        <v>4</v>
      </c>
      <c r="I12" s="53"/>
      <c r="J12" s="54">
        <v>8</v>
      </c>
      <c r="K12" s="52"/>
      <c r="L12" s="52">
        <v>4</v>
      </c>
      <c r="M12" s="53"/>
      <c r="N12" s="54">
        <v>8</v>
      </c>
      <c r="O12" s="52"/>
      <c r="P12" s="52">
        <v>4</v>
      </c>
      <c r="Q12" s="55"/>
      <c r="R12" s="11" t="s">
        <v>27</v>
      </c>
      <c r="S12" s="10" t="s">
        <v>32</v>
      </c>
      <c r="T12" s="109"/>
      <c r="U12" s="109"/>
      <c r="V12" s="109"/>
      <c r="W12" s="110"/>
    </row>
    <row r="13" spans="2:23" x14ac:dyDescent="0.25">
      <c r="B13" s="79" t="s">
        <v>17</v>
      </c>
      <c r="C13" s="64"/>
      <c r="D13" s="64"/>
      <c r="E13" s="80"/>
      <c r="F13" s="63" t="s">
        <v>17</v>
      </c>
      <c r="G13" s="64"/>
      <c r="H13" s="64"/>
      <c r="I13" s="80"/>
      <c r="J13" s="79" t="s">
        <v>17</v>
      </c>
      <c r="K13" s="64"/>
      <c r="L13" s="64"/>
      <c r="M13" s="80"/>
      <c r="N13" s="79" t="s">
        <v>17</v>
      </c>
      <c r="O13" s="64"/>
      <c r="P13" s="64"/>
      <c r="Q13" s="83"/>
      <c r="R13" s="12">
        <f>B10</f>
        <v>2016</v>
      </c>
      <c r="S13" s="13">
        <f>B14</f>
        <v>50</v>
      </c>
      <c r="T13" s="109"/>
      <c r="U13" s="109"/>
      <c r="V13" s="109"/>
      <c r="W13" s="110"/>
    </row>
    <row r="14" spans="2:23" x14ac:dyDescent="0.25">
      <c r="B14" s="54">
        <f>(D12/B12)*100</f>
        <v>50</v>
      </c>
      <c r="C14" s="52"/>
      <c r="D14" s="52"/>
      <c r="E14" s="53"/>
      <c r="F14" s="51">
        <f>(H12/F12)*100</f>
        <v>50</v>
      </c>
      <c r="G14" s="52"/>
      <c r="H14" s="52"/>
      <c r="I14" s="53"/>
      <c r="J14" s="54">
        <f>(L12/J12)*100</f>
        <v>50</v>
      </c>
      <c r="K14" s="52"/>
      <c r="L14" s="52"/>
      <c r="M14" s="53"/>
      <c r="N14" s="54">
        <f>(P12/N12)*100</f>
        <v>50</v>
      </c>
      <c r="O14" s="52"/>
      <c r="P14" s="52"/>
      <c r="Q14" s="55"/>
      <c r="R14" s="12">
        <f>F10</f>
        <v>2017</v>
      </c>
      <c r="S14" s="13">
        <f>F14</f>
        <v>50</v>
      </c>
      <c r="T14" s="109"/>
      <c r="U14" s="109"/>
      <c r="V14" s="109"/>
      <c r="W14" s="110"/>
    </row>
    <row r="15" spans="2:23" x14ac:dyDescent="0.25">
      <c r="B15" s="79" t="s">
        <v>18</v>
      </c>
      <c r="C15" s="64"/>
      <c r="D15" s="64"/>
      <c r="E15" s="80"/>
      <c r="F15" s="63" t="s">
        <v>18</v>
      </c>
      <c r="G15" s="64"/>
      <c r="H15" s="64"/>
      <c r="I15" s="80"/>
      <c r="J15" s="79" t="s">
        <v>18</v>
      </c>
      <c r="K15" s="64"/>
      <c r="L15" s="64"/>
      <c r="M15" s="80"/>
      <c r="N15" s="79" t="s">
        <v>18</v>
      </c>
      <c r="O15" s="64"/>
      <c r="P15" s="64"/>
      <c r="Q15" s="83"/>
      <c r="R15" s="12">
        <f>J10</f>
        <v>2018</v>
      </c>
      <c r="S15" s="13">
        <f>J14</f>
        <v>50</v>
      </c>
      <c r="T15" s="109"/>
      <c r="U15" s="109"/>
      <c r="V15" s="109"/>
      <c r="W15" s="110"/>
    </row>
    <row r="16" spans="2:23" ht="15.75" thickBot="1" x14ac:dyDescent="0.3">
      <c r="B16" s="59" t="str">
        <f>IF(B14&gt;=75,"Muy alto",IF(B14&gt;=51,"Alto",IF(B14&gt;=25,"Medio",IF(B14&lt;=24,"Bajo"))))</f>
        <v>Medio</v>
      </c>
      <c r="C16" s="60"/>
      <c r="D16" s="60"/>
      <c r="E16" s="61"/>
      <c r="F16" s="62" t="str">
        <f>IF(F14&gt;=75,"Muy alto",IF(F14&gt;=51,"Alto",IF(F14&gt;=25,"Medio",IF(F14&lt;=24,"Bajo"))))</f>
        <v>Medio</v>
      </c>
      <c r="G16" s="60"/>
      <c r="H16" s="60"/>
      <c r="I16" s="61"/>
      <c r="J16" s="59" t="str">
        <f t="shared" ref="J16" si="0">IF(J14&gt;=75,"Muy alto",IF(J14&gt;=51,"Alto",IF(J14&gt;=25,"Medio",IF(J14&lt;=24,"Bajo"))))</f>
        <v>Medio</v>
      </c>
      <c r="K16" s="60"/>
      <c r="L16" s="60"/>
      <c r="M16" s="61"/>
      <c r="N16" s="59" t="str">
        <f t="shared" ref="N16" si="1">IF(N14&gt;=75,"Muy alto",IF(N14&gt;=51,"Alto",IF(N14&gt;=25,"Medio",IF(N14&lt;=24,"Bajo"))))</f>
        <v>Medio</v>
      </c>
      <c r="O16" s="60"/>
      <c r="P16" s="60"/>
      <c r="Q16" s="115"/>
      <c r="R16" s="14">
        <f>N10</f>
        <v>2019</v>
      </c>
      <c r="S16" s="18">
        <f>N14</f>
        <v>50</v>
      </c>
      <c r="T16" s="109"/>
      <c r="U16" s="109"/>
      <c r="V16" s="109"/>
      <c r="W16" s="110"/>
    </row>
    <row r="17" spans="2:23" x14ac:dyDescent="0.25">
      <c r="B17" s="73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5"/>
      <c r="T17" s="111"/>
      <c r="U17" s="109"/>
      <c r="V17" s="109"/>
      <c r="W17" s="110"/>
    </row>
    <row r="18" spans="2:23" ht="15.75" thickBot="1" x14ac:dyDescent="0.3"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12"/>
      <c r="U18" s="113"/>
      <c r="V18" s="113"/>
      <c r="W18" s="114"/>
    </row>
    <row r="19" spans="2:23" ht="15.75" thickBot="1" x14ac:dyDescent="0.3">
      <c r="B19" s="84" t="s">
        <v>19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6"/>
    </row>
    <row r="20" spans="2:23" x14ac:dyDescent="0.25">
      <c r="B20" s="104">
        <v>2016</v>
      </c>
      <c r="C20" s="105"/>
      <c r="D20" s="105"/>
      <c r="E20" s="106"/>
      <c r="F20" s="104">
        <v>2017</v>
      </c>
      <c r="G20" s="105"/>
      <c r="H20" s="105"/>
      <c r="I20" s="106"/>
      <c r="J20" s="104">
        <v>2018</v>
      </c>
      <c r="K20" s="105"/>
      <c r="L20" s="105"/>
      <c r="M20" s="106"/>
      <c r="N20" s="104">
        <v>2019</v>
      </c>
      <c r="O20" s="105"/>
      <c r="P20" s="105"/>
      <c r="Q20" s="106"/>
      <c r="R20" s="65" t="s">
        <v>31</v>
      </c>
      <c r="S20" s="66"/>
      <c r="T20" s="67"/>
      <c r="U20" s="67"/>
      <c r="V20" s="67"/>
      <c r="W20" s="68"/>
    </row>
    <row r="21" spans="2:23" x14ac:dyDescent="0.25">
      <c r="B21" s="48" t="s">
        <v>21</v>
      </c>
      <c r="C21" s="49"/>
      <c r="D21" s="49" t="s">
        <v>22</v>
      </c>
      <c r="E21" s="50"/>
      <c r="F21" s="48" t="s">
        <v>21</v>
      </c>
      <c r="G21" s="49"/>
      <c r="H21" s="49" t="s">
        <v>22</v>
      </c>
      <c r="I21" s="50"/>
      <c r="J21" s="48" t="s">
        <v>21</v>
      </c>
      <c r="K21" s="49"/>
      <c r="L21" s="49" t="s">
        <v>22</v>
      </c>
      <c r="M21" s="50"/>
      <c r="N21" s="48" t="s">
        <v>21</v>
      </c>
      <c r="O21" s="49"/>
      <c r="P21" s="49" t="s">
        <v>22</v>
      </c>
      <c r="Q21" s="50"/>
      <c r="R21" s="63" t="s">
        <v>29</v>
      </c>
      <c r="S21" s="64"/>
      <c r="T21" s="69"/>
      <c r="U21" s="69"/>
      <c r="V21" s="69"/>
      <c r="W21" s="70"/>
    </row>
    <row r="22" spans="2:23" x14ac:dyDescent="0.25">
      <c r="B22" s="45">
        <v>23392485.052631602</v>
      </c>
      <c r="C22" s="46"/>
      <c r="D22" s="46">
        <v>0</v>
      </c>
      <c r="E22" s="47"/>
      <c r="F22" s="45">
        <v>23392485.052631602</v>
      </c>
      <c r="G22" s="46"/>
      <c r="H22" s="46">
        <v>0</v>
      </c>
      <c r="I22" s="47"/>
      <c r="J22" s="45">
        <v>23392485.052631602</v>
      </c>
      <c r="K22" s="46"/>
      <c r="L22" s="46">
        <v>0</v>
      </c>
      <c r="M22" s="47"/>
      <c r="N22" s="45">
        <v>23392485.052631602</v>
      </c>
      <c r="O22" s="46"/>
      <c r="P22" s="46">
        <v>0</v>
      </c>
      <c r="Q22" s="47"/>
      <c r="R22" s="16" t="s">
        <v>27</v>
      </c>
      <c r="S22" s="15" t="s">
        <v>28</v>
      </c>
      <c r="T22" s="69"/>
      <c r="U22" s="69"/>
      <c r="V22" s="69"/>
      <c r="W22" s="70"/>
    </row>
    <row r="23" spans="2:23" x14ac:dyDescent="0.25">
      <c r="B23" s="79" t="s">
        <v>23</v>
      </c>
      <c r="C23" s="64"/>
      <c r="D23" s="64"/>
      <c r="E23" s="80"/>
      <c r="F23" s="79" t="s">
        <v>23</v>
      </c>
      <c r="G23" s="64"/>
      <c r="H23" s="64"/>
      <c r="I23" s="80"/>
      <c r="J23" s="79" t="s">
        <v>23</v>
      </c>
      <c r="K23" s="64"/>
      <c r="L23" s="64"/>
      <c r="M23" s="80"/>
      <c r="N23" s="79" t="s">
        <v>23</v>
      </c>
      <c r="O23" s="64"/>
      <c r="P23" s="64"/>
      <c r="Q23" s="80"/>
      <c r="R23" s="17">
        <f>B20</f>
        <v>2016</v>
      </c>
      <c r="S23" s="5">
        <f>B24</f>
        <v>0</v>
      </c>
      <c r="T23" s="69"/>
      <c r="U23" s="69"/>
      <c r="V23" s="69"/>
      <c r="W23" s="70"/>
    </row>
    <row r="24" spans="2:23" x14ac:dyDescent="0.25">
      <c r="B24" s="54">
        <f>(D22/B22)*100</f>
        <v>0</v>
      </c>
      <c r="C24" s="52"/>
      <c r="D24" s="52"/>
      <c r="E24" s="53"/>
      <c r="F24" s="54">
        <f>(H22/F22)*100</f>
        <v>0</v>
      </c>
      <c r="G24" s="52"/>
      <c r="H24" s="52"/>
      <c r="I24" s="53"/>
      <c r="J24" s="54">
        <f>(L22/J22)*100</f>
        <v>0</v>
      </c>
      <c r="K24" s="52"/>
      <c r="L24" s="52"/>
      <c r="M24" s="53"/>
      <c r="N24" s="54">
        <f>(P22/N22)*100</f>
        <v>0</v>
      </c>
      <c r="O24" s="52"/>
      <c r="P24" s="52"/>
      <c r="Q24" s="53"/>
      <c r="R24" s="17">
        <f>F20</f>
        <v>2017</v>
      </c>
      <c r="S24" s="5">
        <f>F24</f>
        <v>0</v>
      </c>
      <c r="T24" s="69"/>
      <c r="U24" s="69"/>
      <c r="V24" s="69"/>
      <c r="W24" s="70"/>
    </row>
    <row r="25" spans="2:23" x14ac:dyDescent="0.25">
      <c r="B25" s="79" t="s">
        <v>26</v>
      </c>
      <c r="C25" s="64"/>
      <c r="D25" s="64"/>
      <c r="E25" s="80"/>
      <c r="F25" s="79" t="s">
        <v>26</v>
      </c>
      <c r="G25" s="64"/>
      <c r="H25" s="64"/>
      <c r="I25" s="80"/>
      <c r="J25" s="79" t="s">
        <v>26</v>
      </c>
      <c r="K25" s="64"/>
      <c r="L25" s="64"/>
      <c r="M25" s="80"/>
      <c r="N25" s="79" t="s">
        <v>26</v>
      </c>
      <c r="O25" s="64"/>
      <c r="P25" s="64"/>
      <c r="Q25" s="80"/>
      <c r="R25" s="17">
        <f>J20</f>
        <v>2018</v>
      </c>
      <c r="S25" s="5">
        <f>J24</f>
        <v>0</v>
      </c>
      <c r="T25" s="69"/>
      <c r="U25" s="69"/>
      <c r="V25" s="69"/>
      <c r="W25" s="70"/>
    </row>
    <row r="26" spans="2:23" ht="15.75" thickBot="1" x14ac:dyDescent="0.3">
      <c r="B26" s="59" t="str">
        <f>IF(B24&gt;=75,"Muy alto",IF(B24&gt;=51,"Alto",IF(B24&gt;=25,"Medio",IF(B24&lt;=24,"Bajo"))))</f>
        <v>Bajo</v>
      </c>
      <c r="C26" s="60"/>
      <c r="D26" s="60"/>
      <c r="E26" s="61"/>
      <c r="F26" s="59" t="str">
        <f>IF(F24&gt;=75,"Muy alto",IF(F24&gt;=51,"Alto",IF(F24&gt;=25,"Medio",IF(F24&lt;=24,"Bajo"))))</f>
        <v>Bajo</v>
      </c>
      <c r="G26" s="60"/>
      <c r="H26" s="60"/>
      <c r="I26" s="61"/>
      <c r="J26" s="59" t="str">
        <f t="shared" ref="J26" si="2">IF(J24&gt;=75,"Muy alto",IF(J24&gt;=51,"Alto",IF(J24&gt;=25,"Medio",IF(J24&lt;=24,"Bajo"))))</f>
        <v>Bajo</v>
      </c>
      <c r="K26" s="60"/>
      <c r="L26" s="60"/>
      <c r="M26" s="61"/>
      <c r="N26" s="59" t="str">
        <f t="shared" ref="N26" si="3">IF(N24&gt;=75,"Muy alto",IF(N24&gt;=51,"Alto",IF(N24&gt;=25,"Medio",IF(N24&lt;=24,"Bajo"))))</f>
        <v>Bajo</v>
      </c>
      <c r="O26" s="60"/>
      <c r="P26" s="60"/>
      <c r="Q26" s="61"/>
      <c r="R26" s="19">
        <f>N20</f>
        <v>2019</v>
      </c>
      <c r="S26" s="20">
        <f>N24</f>
        <v>0</v>
      </c>
      <c r="T26" s="69"/>
      <c r="U26" s="69"/>
      <c r="V26" s="69"/>
      <c r="W26" s="70"/>
    </row>
    <row r="27" spans="2:23" x14ac:dyDescent="0.25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69"/>
      <c r="U27" s="69"/>
      <c r="V27" s="69"/>
      <c r="W27" s="70"/>
    </row>
    <row r="28" spans="2:23" ht="15.75" thickBot="1" x14ac:dyDescent="0.3"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1"/>
      <c r="U28" s="71"/>
      <c r="V28" s="71"/>
      <c r="W28" s="72"/>
    </row>
    <row r="29" spans="2:23" x14ac:dyDescent="0.25"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2:23" ht="15.75" thickBot="1" x14ac:dyDescent="0.3"/>
    <row r="31" spans="2:23" x14ac:dyDescent="0.25">
      <c r="B31" s="87"/>
      <c r="C31" s="88"/>
      <c r="D31" s="88"/>
      <c r="E31" s="88"/>
      <c r="F31" s="88"/>
      <c r="G31" s="89"/>
      <c r="H31" s="96" t="s">
        <v>61</v>
      </c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8"/>
    </row>
    <row r="32" spans="2:23" x14ac:dyDescent="0.25">
      <c r="B32" s="90"/>
      <c r="C32" s="91"/>
      <c r="D32" s="91"/>
      <c r="E32" s="91"/>
      <c r="F32" s="91"/>
      <c r="G32" s="92"/>
      <c r="H32" s="99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100"/>
    </row>
    <row r="33" spans="2:23" x14ac:dyDescent="0.25">
      <c r="B33" s="90"/>
      <c r="C33" s="91"/>
      <c r="D33" s="91"/>
      <c r="E33" s="91"/>
      <c r="F33" s="91"/>
      <c r="G33" s="92"/>
      <c r="H33" s="9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100"/>
    </row>
    <row r="34" spans="2:23" ht="15.75" thickBot="1" x14ac:dyDescent="0.3">
      <c r="B34" s="90"/>
      <c r="C34" s="91"/>
      <c r="D34" s="91"/>
      <c r="E34" s="91"/>
      <c r="F34" s="91"/>
      <c r="G34" s="92"/>
      <c r="H34" s="101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</row>
    <row r="35" spans="2:23" ht="15" customHeight="1" x14ac:dyDescent="0.25">
      <c r="B35" s="90"/>
      <c r="C35" s="91"/>
      <c r="D35" s="91"/>
      <c r="E35" s="91"/>
      <c r="F35" s="91"/>
      <c r="G35" s="92"/>
      <c r="H35" s="96" t="s">
        <v>34</v>
      </c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8"/>
    </row>
    <row r="36" spans="2:23" x14ac:dyDescent="0.25">
      <c r="B36" s="90"/>
      <c r="C36" s="91"/>
      <c r="D36" s="91"/>
      <c r="E36" s="91"/>
      <c r="F36" s="91"/>
      <c r="G36" s="92"/>
      <c r="H36" s="9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100"/>
    </row>
    <row r="37" spans="2:23" ht="15.75" thickBot="1" x14ac:dyDescent="0.3">
      <c r="B37" s="93"/>
      <c r="C37" s="94"/>
      <c r="D37" s="94"/>
      <c r="E37" s="94"/>
      <c r="F37" s="94"/>
      <c r="G37" s="95"/>
      <c r="H37" s="101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</row>
    <row r="38" spans="2:23" ht="15.75" thickBot="1" x14ac:dyDescent="0.3">
      <c r="B38" s="84" t="s">
        <v>59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2:23" x14ac:dyDescent="0.25">
      <c r="B39" s="104">
        <v>2020</v>
      </c>
      <c r="C39" s="105"/>
      <c r="D39" s="105"/>
      <c r="E39" s="106"/>
      <c r="F39" s="104">
        <v>2021</v>
      </c>
      <c r="G39" s="105"/>
      <c r="H39" s="105"/>
      <c r="I39" s="106"/>
      <c r="J39" s="104">
        <v>2022</v>
      </c>
      <c r="K39" s="105"/>
      <c r="L39" s="105"/>
      <c r="M39" s="106"/>
      <c r="N39" s="104">
        <v>2023</v>
      </c>
      <c r="O39" s="105"/>
      <c r="P39" s="105"/>
      <c r="Q39" s="106"/>
      <c r="R39" s="81" t="s">
        <v>31</v>
      </c>
      <c r="S39" s="82"/>
      <c r="T39" s="107"/>
      <c r="U39" s="107"/>
      <c r="V39" s="107"/>
      <c r="W39" s="108"/>
    </row>
    <row r="40" spans="2:23" x14ac:dyDescent="0.25">
      <c r="B40" s="117" t="s">
        <v>15</v>
      </c>
      <c r="C40" s="118"/>
      <c r="D40" s="118" t="s">
        <v>16</v>
      </c>
      <c r="E40" s="119"/>
      <c r="F40" s="120" t="s">
        <v>15</v>
      </c>
      <c r="G40" s="49"/>
      <c r="H40" s="49" t="s">
        <v>16</v>
      </c>
      <c r="I40" s="50"/>
      <c r="J40" s="48" t="s">
        <v>15</v>
      </c>
      <c r="K40" s="49"/>
      <c r="L40" s="49" t="s">
        <v>16</v>
      </c>
      <c r="M40" s="50"/>
      <c r="N40" s="48" t="s">
        <v>15</v>
      </c>
      <c r="O40" s="49"/>
      <c r="P40" s="49" t="s">
        <v>16</v>
      </c>
      <c r="Q40" s="116"/>
      <c r="R40" s="79" t="s">
        <v>30</v>
      </c>
      <c r="S40" s="83"/>
      <c r="T40" s="109"/>
      <c r="U40" s="109"/>
      <c r="V40" s="109"/>
      <c r="W40" s="110"/>
    </row>
    <row r="41" spans="2:23" x14ac:dyDescent="0.25">
      <c r="B41" s="54">
        <v>8</v>
      </c>
      <c r="C41" s="52"/>
      <c r="D41" s="52">
        <v>6</v>
      </c>
      <c r="E41" s="53"/>
      <c r="F41" s="51">
        <v>8</v>
      </c>
      <c r="G41" s="52"/>
      <c r="H41" s="52">
        <v>6</v>
      </c>
      <c r="I41" s="53"/>
      <c r="J41" s="54">
        <v>8</v>
      </c>
      <c r="K41" s="52"/>
      <c r="L41" s="52">
        <v>6</v>
      </c>
      <c r="M41" s="53"/>
      <c r="N41" s="54">
        <v>8</v>
      </c>
      <c r="O41" s="52"/>
      <c r="P41" s="52">
        <v>6</v>
      </c>
      <c r="Q41" s="55"/>
      <c r="R41" s="11" t="s">
        <v>27</v>
      </c>
      <c r="S41" s="10" t="s">
        <v>32</v>
      </c>
      <c r="T41" s="109"/>
      <c r="U41" s="109"/>
      <c r="V41" s="109"/>
      <c r="W41" s="110"/>
    </row>
    <row r="42" spans="2:23" x14ac:dyDescent="0.25">
      <c r="B42" s="79" t="s">
        <v>17</v>
      </c>
      <c r="C42" s="64"/>
      <c r="D42" s="64"/>
      <c r="E42" s="80"/>
      <c r="F42" s="63" t="s">
        <v>17</v>
      </c>
      <c r="G42" s="64"/>
      <c r="H42" s="64"/>
      <c r="I42" s="80"/>
      <c r="J42" s="79" t="s">
        <v>17</v>
      </c>
      <c r="K42" s="64"/>
      <c r="L42" s="64"/>
      <c r="M42" s="80"/>
      <c r="N42" s="79" t="s">
        <v>17</v>
      </c>
      <c r="O42" s="64"/>
      <c r="P42" s="64"/>
      <c r="Q42" s="83"/>
      <c r="R42" s="12">
        <f>B39</f>
        <v>2020</v>
      </c>
      <c r="S42" s="13">
        <f>B43</f>
        <v>75</v>
      </c>
      <c r="T42" s="109"/>
      <c r="U42" s="109"/>
      <c r="V42" s="109"/>
      <c r="W42" s="110"/>
    </row>
    <row r="43" spans="2:23" x14ac:dyDescent="0.25">
      <c r="B43" s="54">
        <f>(D41/B41)*100</f>
        <v>75</v>
      </c>
      <c r="C43" s="52"/>
      <c r="D43" s="52"/>
      <c r="E43" s="53"/>
      <c r="F43" s="51">
        <f>(H41/F41)*100</f>
        <v>75</v>
      </c>
      <c r="G43" s="52"/>
      <c r="H43" s="52"/>
      <c r="I43" s="53"/>
      <c r="J43" s="54">
        <f>(L41/J41)*100</f>
        <v>75</v>
      </c>
      <c r="K43" s="52"/>
      <c r="L43" s="52"/>
      <c r="M43" s="53"/>
      <c r="N43" s="54">
        <f>(P41/N41)*100</f>
        <v>75</v>
      </c>
      <c r="O43" s="52"/>
      <c r="P43" s="52"/>
      <c r="Q43" s="55"/>
      <c r="R43" s="12">
        <f>F39</f>
        <v>2021</v>
      </c>
      <c r="S43" s="13">
        <f>F43</f>
        <v>75</v>
      </c>
      <c r="T43" s="109"/>
      <c r="U43" s="109"/>
      <c r="V43" s="109"/>
      <c r="W43" s="110"/>
    </row>
    <row r="44" spans="2:23" x14ac:dyDescent="0.25">
      <c r="B44" s="79" t="s">
        <v>18</v>
      </c>
      <c r="C44" s="64"/>
      <c r="D44" s="64"/>
      <c r="E44" s="80"/>
      <c r="F44" s="63" t="s">
        <v>18</v>
      </c>
      <c r="G44" s="64"/>
      <c r="H44" s="64"/>
      <c r="I44" s="80"/>
      <c r="J44" s="79" t="s">
        <v>18</v>
      </c>
      <c r="K44" s="64"/>
      <c r="L44" s="64"/>
      <c r="M44" s="80"/>
      <c r="N44" s="79" t="s">
        <v>18</v>
      </c>
      <c r="O44" s="64"/>
      <c r="P44" s="64"/>
      <c r="Q44" s="83"/>
      <c r="R44" s="12">
        <f>J39</f>
        <v>2022</v>
      </c>
      <c r="S44" s="13">
        <f>J43</f>
        <v>75</v>
      </c>
      <c r="T44" s="109"/>
      <c r="U44" s="109"/>
      <c r="V44" s="109"/>
      <c r="W44" s="110"/>
    </row>
    <row r="45" spans="2:23" ht="15.75" thickBot="1" x14ac:dyDescent="0.3">
      <c r="B45" s="59" t="str">
        <f>IF(B43&gt;=75,"Muy alto",IF(B43&gt;=51,"Alto",IF(B43&gt;=25,"Medio",IF(B43&lt;=24,"Bajo"))))</f>
        <v>Muy alto</v>
      </c>
      <c r="C45" s="60"/>
      <c r="D45" s="60"/>
      <c r="E45" s="61"/>
      <c r="F45" s="62" t="str">
        <f>IF(F43&gt;=75,"Muy alto",IF(F43&gt;=51,"Alto",IF(F43&gt;=25,"Medio",IF(F43&lt;=24,"Bajo"))))</f>
        <v>Muy alto</v>
      </c>
      <c r="G45" s="60"/>
      <c r="H45" s="60"/>
      <c r="I45" s="61"/>
      <c r="J45" s="59" t="str">
        <f t="shared" ref="J45" si="4">IF(J43&gt;=75,"Muy alto",IF(J43&gt;=51,"Alto",IF(J43&gt;=25,"Medio",IF(J43&lt;=24,"Bajo"))))</f>
        <v>Muy alto</v>
      </c>
      <c r="K45" s="60"/>
      <c r="L45" s="60"/>
      <c r="M45" s="61"/>
      <c r="N45" s="59" t="str">
        <f t="shared" ref="N45" si="5">IF(N43&gt;=75,"Muy alto",IF(N43&gt;=51,"Alto",IF(N43&gt;=25,"Medio",IF(N43&lt;=24,"Bajo"))))</f>
        <v>Muy alto</v>
      </c>
      <c r="O45" s="60"/>
      <c r="P45" s="60"/>
      <c r="Q45" s="115"/>
      <c r="R45" s="14">
        <f>N39</f>
        <v>2023</v>
      </c>
      <c r="S45" s="18">
        <f>N43</f>
        <v>75</v>
      </c>
      <c r="T45" s="109"/>
      <c r="U45" s="109"/>
      <c r="V45" s="109"/>
      <c r="W45" s="110"/>
    </row>
    <row r="46" spans="2:23" x14ac:dyDescent="0.25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5"/>
      <c r="T46" s="111"/>
      <c r="U46" s="109"/>
      <c r="V46" s="109"/>
      <c r="W46" s="110"/>
    </row>
    <row r="47" spans="2:23" ht="15.75" thickBot="1" x14ac:dyDescent="0.3">
      <c r="B47" s="76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8"/>
      <c r="T47" s="112"/>
      <c r="U47" s="113"/>
      <c r="V47" s="113"/>
      <c r="W47" s="114"/>
    </row>
    <row r="48" spans="2:23" ht="15.75" thickBot="1" x14ac:dyDescent="0.3">
      <c r="B48" s="84" t="s">
        <v>60</v>
      </c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</row>
    <row r="49" spans="2:23" x14ac:dyDescent="0.25">
      <c r="B49" s="104">
        <v>2020</v>
      </c>
      <c r="C49" s="105"/>
      <c r="D49" s="105"/>
      <c r="E49" s="106"/>
      <c r="F49" s="104">
        <v>2021</v>
      </c>
      <c r="G49" s="105"/>
      <c r="H49" s="105"/>
      <c r="I49" s="106"/>
      <c r="J49" s="104">
        <v>2022</v>
      </c>
      <c r="K49" s="105"/>
      <c r="L49" s="105"/>
      <c r="M49" s="106"/>
      <c r="N49" s="104">
        <v>2023</v>
      </c>
      <c r="O49" s="105"/>
      <c r="P49" s="105"/>
      <c r="Q49" s="106"/>
      <c r="R49" s="65" t="s">
        <v>31</v>
      </c>
      <c r="S49" s="66"/>
      <c r="T49" s="67"/>
      <c r="U49" s="67"/>
      <c r="V49" s="67"/>
      <c r="W49" s="68"/>
    </row>
    <row r="50" spans="2:23" x14ac:dyDescent="0.25">
      <c r="B50" s="48" t="s">
        <v>21</v>
      </c>
      <c r="C50" s="49"/>
      <c r="D50" s="49" t="s">
        <v>22</v>
      </c>
      <c r="E50" s="50"/>
      <c r="F50" s="48" t="s">
        <v>21</v>
      </c>
      <c r="G50" s="49"/>
      <c r="H50" s="49" t="s">
        <v>22</v>
      </c>
      <c r="I50" s="50"/>
      <c r="J50" s="48" t="s">
        <v>21</v>
      </c>
      <c r="K50" s="49"/>
      <c r="L50" s="49" t="s">
        <v>22</v>
      </c>
      <c r="M50" s="50"/>
      <c r="N50" s="48" t="s">
        <v>21</v>
      </c>
      <c r="O50" s="49"/>
      <c r="P50" s="49" t="s">
        <v>22</v>
      </c>
      <c r="Q50" s="50"/>
      <c r="R50" s="63" t="s">
        <v>29</v>
      </c>
      <c r="S50" s="64"/>
      <c r="T50" s="69"/>
      <c r="U50" s="69"/>
      <c r="V50" s="69"/>
      <c r="W50" s="70"/>
    </row>
    <row r="51" spans="2:23" x14ac:dyDescent="0.25">
      <c r="B51" s="45">
        <v>100266039.056842</v>
      </c>
      <c r="C51" s="46"/>
      <c r="D51" s="46">
        <v>0</v>
      </c>
      <c r="E51" s="47"/>
      <c r="F51" s="45">
        <v>100266039.056842</v>
      </c>
      <c r="G51" s="46"/>
      <c r="H51" s="46">
        <v>0</v>
      </c>
      <c r="I51" s="47"/>
      <c r="J51" s="45">
        <v>100266039.056842</v>
      </c>
      <c r="K51" s="46"/>
      <c r="L51" s="46">
        <v>0</v>
      </c>
      <c r="M51" s="47"/>
      <c r="N51" s="45">
        <v>100266039.056842</v>
      </c>
      <c r="O51" s="46"/>
      <c r="P51" s="46">
        <v>0</v>
      </c>
      <c r="Q51" s="47"/>
      <c r="R51" s="16" t="s">
        <v>27</v>
      </c>
      <c r="S51" s="15" t="s">
        <v>28</v>
      </c>
      <c r="T51" s="69"/>
      <c r="U51" s="69"/>
      <c r="V51" s="69"/>
      <c r="W51" s="70"/>
    </row>
    <row r="52" spans="2:23" x14ac:dyDescent="0.25">
      <c r="B52" s="79" t="s">
        <v>23</v>
      </c>
      <c r="C52" s="64"/>
      <c r="D52" s="64"/>
      <c r="E52" s="80"/>
      <c r="F52" s="79" t="s">
        <v>23</v>
      </c>
      <c r="G52" s="64"/>
      <c r="H52" s="64"/>
      <c r="I52" s="80"/>
      <c r="J52" s="79" t="s">
        <v>23</v>
      </c>
      <c r="K52" s="64"/>
      <c r="L52" s="64"/>
      <c r="M52" s="80"/>
      <c r="N52" s="79" t="s">
        <v>23</v>
      </c>
      <c r="O52" s="64"/>
      <c r="P52" s="64"/>
      <c r="Q52" s="80"/>
      <c r="R52" s="17">
        <f>B49</f>
        <v>2020</v>
      </c>
      <c r="S52" s="5">
        <f>B53</f>
        <v>0</v>
      </c>
      <c r="T52" s="69"/>
      <c r="U52" s="69"/>
      <c r="V52" s="69"/>
      <c r="W52" s="70"/>
    </row>
    <row r="53" spans="2:23" x14ac:dyDescent="0.25">
      <c r="B53" s="54">
        <f>(D51/B51)*100</f>
        <v>0</v>
      </c>
      <c r="C53" s="52"/>
      <c r="D53" s="52"/>
      <c r="E53" s="53"/>
      <c r="F53" s="54">
        <f>(H51/F51)*100</f>
        <v>0</v>
      </c>
      <c r="G53" s="52"/>
      <c r="H53" s="52"/>
      <c r="I53" s="53"/>
      <c r="J53" s="54">
        <f>(L51/J51)*100</f>
        <v>0</v>
      </c>
      <c r="K53" s="52"/>
      <c r="L53" s="52"/>
      <c r="M53" s="53"/>
      <c r="N53" s="54">
        <f>(P51/N51)*100</f>
        <v>0</v>
      </c>
      <c r="O53" s="52"/>
      <c r="P53" s="52"/>
      <c r="Q53" s="53"/>
      <c r="R53" s="17">
        <f>F49</f>
        <v>2021</v>
      </c>
      <c r="S53" s="5">
        <f>F53</f>
        <v>0</v>
      </c>
      <c r="T53" s="69"/>
      <c r="U53" s="69"/>
      <c r="V53" s="69"/>
      <c r="W53" s="70"/>
    </row>
    <row r="54" spans="2:23" x14ac:dyDescent="0.25">
      <c r="B54" s="79" t="s">
        <v>26</v>
      </c>
      <c r="C54" s="64"/>
      <c r="D54" s="64"/>
      <c r="E54" s="80"/>
      <c r="F54" s="79" t="s">
        <v>26</v>
      </c>
      <c r="G54" s="64"/>
      <c r="H54" s="64"/>
      <c r="I54" s="80"/>
      <c r="J54" s="79" t="s">
        <v>26</v>
      </c>
      <c r="K54" s="64"/>
      <c r="L54" s="64"/>
      <c r="M54" s="80"/>
      <c r="N54" s="79" t="s">
        <v>26</v>
      </c>
      <c r="O54" s="64"/>
      <c r="P54" s="64"/>
      <c r="Q54" s="80"/>
      <c r="R54" s="17">
        <f>J49</f>
        <v>2022</v>
      </c>
      <c r="S54" s="5">
        <f>J53</f>
        <v>0</v>
      </c>
      <c r="T54" s="69"/>
      <c r="U54" s="69"/>
      <c r="V54" s="69"/>
      <c r="W54" s="70"/>
    </row>
    <row r="55" spans="2:23" ht="15.75" thickBot="1" x14ac:dyDescent="0.3">
      <c r="B55" s="59" t="str">
        <f>IF(B53&gt;=75,"Muy alto",IF(B53&gt;=51,"Alto",IF(B53&gt;=25,"Medio",IF(B53&lt;=24,"Bajo"))))</f>
        <v>Bajo</v>
      </c>
      <c r="C55" s="60"/>
      <c r="D55" s="60"/>
      <c r="E55" s="61"/>
      <c r="F55" s="59" t="str">
        <f>IF(F53&gt;=75,"Muy alto",IF(F53&gt;=51,"Alto",IF(F53&gt;=25,"Medio",IF(F53&lt;=24,"Bajo"))))</f>
        <v>Bajo</v>
      </c>
      <c r="G55" s="60"/>
      <c r="H55" s="60"/>
      <c r="I55" s="61"/>
      <c r="J55" s="59" t="str">
        <f t="shared" ref="J55" si="6">IF(J53&gt;=75,"Muy alto",IF(J53&gt;=51,"Alto",IF(J53&gt;=25,"Medio",IF(J53&lt;=24,"Bajo"))))</f>
        <v>Bajo</v>
      </c>
      <c r="K55" s="60"/>
      <c r="L55" s="60"/>
      <c r="M55" s="61"/>
      <c r="N55" s="59" t="str">
        <f t="shared" ref="N55" si="7">IF(N53&gt;=75,"Muy alto",IF(N53&gt;=51,"Alto",IF(N53&gt;=25,"Medio",IF(N53&lt;=24,"Bajo"))))</f>
        <v>Bajo</v>
      </c>
      <c r="O55" s="60"/>
      <c r="P55" s="60"/>
      <c r="Q55" s="61"/>
      <c r="R55" s="19">
        <f>N49</f>
        <v>2023</v>
      </c>
      <c r="S55" s="20">
        <f>N53</f>
        <v>0</v>
      </c>
      <c r="T55" s="69"/>
      <c r="U55" s="69"/>
      <c r="V55" s="69"/>
      <c r="W55" s="70"/>
    </row>
    <row r="56" spans="2:23" x14ac:dyDescent="0.25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5"/>
      <c r="T56" s="69"/>
      <c r="U56" s="69"/>
      <c r="V56" s="69"/>
      <c r="W56" s="70"/>
    </row>
    <row r="57" spans="2:23" ht="15.75" thickBot="1" x14ac:dyDescent="0.3">
      <c r="B57" s="76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8"/>
      <c r="T57" s="71"/>
      <c r="U57" s="71"/>
      <c r="V57" s="71"/>
      <c r="W57" s="72"/>
    </row>
  </sheetData>
  <mergeCells count="170">
    <mergeCell ref="B56:S57"/>
    <mergeCell ref="B54:E54"/>
    <mergeCell ref="F54:I54"/>
    <mergeCell ref="J54:M54"/>
    <mergeCell ref="N54:Q54"/>
    <mergeCell ref="B55:E55"/>
    <mergeCell ref="F55:I55"/>
    <mergeCell ref="J55:M55"/>
    <mergeCell ref="N55:Q55"/>
    <mergeCell ref="R50:S50"/>
    <mergeCell ref="B51:C51"/>
    <mergeCell ref="D51:E51"/>
    <mergeCell ref="F51:G51"/>
    <mergeCell ref="H51:I51"/>
    <mergeCell ref="J51:K51"/>
    <mergeCell ref="L51:M51"/>
    <mergeCell ref="N51:O51"/>
    <mergeCell ref="P51:Q51"/>
    <mergeCell ref="B46:S47"/>
    <mergeCell ref="B48:W48"/>
    <mergeCell ref="B49:E49"/>
    <mergeCell ref="F49:I49"/>
    <mergeCell ref="J49:M49"/>
    <mergeCell ref="N49:Q49"/>
    <mergeCell ref="R49:S49"/>
    <mergeCell ref="T49:W57"/>
    <mergeCell ref="B50:C50"/>
    <mergeCell ref="D50:E50"/>
    <mergeCell ref="F50:G50"/>
    <mergeCell ref="H50:I50"/>
    <mergeCell ref="J50:K50"/>
    <mergeCell ref="L50:M50"/>
    <mergeCell ref="N50:O50"/>
    <mergeCell ref="P50:Q50"/>
    <mergeCell ref="B52:E52"/>
    <mergeCell ref="F52:I52"/>
    <mergeCell ref="J52:M52"/>
    <mergeCell ref="N52:Q52"/>
    <mergeCell ref="B53:E53"/>
    <mergeCell ref="F53:I53"/>
    <mergeCell ref="J53:M53"/>
    <mergeCell ref="N53:Q53"/>
    <mergeCell ref="L41:M41"/>
    <mergeCell ref="N41:O41"/>
    <mergeCell ref="P41:Q41"/>
    <mergeCell ref="B44:E44"/>
    <mergeCell ref="F44:I44"/>
    <mergeCell ref="J44:M44"/>
    <mergeCell ref="N44:Q44"/>
    <mergeCell ref="B45:E45"/>
    <mergeCell ref="F45:I45"/>
    <mergeCell ref="J45:M45"/>
    <mergeCell ref="N45:Q45"/>
    <mergeCell ref="B42:E42"/>
    <mergeCell ref="F42:I42"/>
    <mergeCell ref="J42:M42"/>
    <mergeCell ref="N42:Q42"/>
    <mergeCell ref="B43:E43"/>
    <mergeCell ref="F43:I43"/>
    <mergeCell ref="J43:M43"/>
    <mergeCell ref="N43:Q43"/>
    <mergeCell ref="B31:G37"/>
    <mergeCell ref="H31:W34"/>
    <mergeCell ref="H35:W37"/>
    <mergeCell ref="B38:W38"/>
    <mergeCell ref="B39:E39"/>
    <mergeCell ref="F39:I39"/>
    <mergeCell ref="J39:M39"/>
    <mergeCell ref="N39:Q39"/>
    <mergeCell ref="R39:S39"/>
    <mergeCell ref="T39:W47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B41:C41"/>
    <mergeCell ref="D41:E41"/>
    <mergeCell ref="F41:G41"/>
    <mergeCell ref="H41:I41"/>
    <mergeCell ref="J41:K41"/>
    <mergeCell ref="B2:G8"/>
    <mergeCell ref="H2:W5"/>
    <mergeCell ref="H6:W8"/>
    <mergeCell ref="B9:W9"/>
    <mergeCell ref="B10:E10"/>
    <mergeCell ref="F10:I10"/>
    <mergeCell ref="J10:M10"/>
    <mergeCell ref="N10:Q10"/>
    <mergeCell ref="R10:S10"/>
    <mergeCell ref="T10:W18"/>
    <mergeCell ref="L11:M11"/>
    <mergeCell ref="N11:O11"/>
    <mergeCell ref="P11:Q11"/>
    <mergeCell ref="R11:S11"/>
    <mergeCell ref="L12:M12"/>
    <mergeCell ref="N12:O12"/>
    <mergeCell ref="P12:Q12"/>
    <mergeCell ref="B17:S18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E13"/>
    <mergeCell ref="F13:I13"/>
    <mergeCell ref="J13:M13"/>
    <mergeCell ref="N13:Q13"/>
    <mergeCell ref="B14:E14"/>
    <mergeCell ref="F14:I14"/>
    <mergeCell ref="J14:M14"/>
    <mergeCell ref="N14:Q14"/>
    <mergeCell ref="B15:E15"/>
    <mergeCell ref="F15:I15"/>
    <mergeCell ref="J15:M15"/>
    <mergeCell ref="N15:Q15"/>
    <mergeCell ref="B16:E16"/>
    <mergeCell ref="F16:I16"/>
    <mergeCell ref="J16:M16"/>
    <mergeCell ref="N16:Q16"/>
    <mergeCell ref="B19:W19"/>
    <mergeCell ref="B20:E20"/>
    <mergeCell ref="F20:I20"/>
    <mergeCell ref="J20:M20"/>
    <mergeCell ref="N20:Q20"/>
    <mergeCell ref="R20:S20"/>
    <mergeCell ref="T20:W28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L22:M22"/>
    <mergeCell ref="N22:O22"/>
    <mergeCell ref="P22:Q22"/>
    <mergeCell ref="B23:E23"/>
    <mergeCell ref="F23:I23"/>
    <mergeCell ref="J23:M23"/>
    <mergeCell ref="N23:Q23"/>
    <mergeCell ref="B22:C22"/>
    <mergeCell ref="D22:E22"/>
    <mergeCell ref="B26:E26"/>
    <mergeCell ref="F26:I26"/>
    <mergeCell ref="J26:M26"/>
    <mergeCell ref="N26:Q26"/>
    <mergeCell ref="B27:S28"/>
    <mergeCell ref="F22:G22"/>
    <mergeCell ref="H22:I22"/>
    <mergeCell ref="J22:K22"/>
    <mergeCell ref="B24:E24"/>
    <mergeCell ref="F24:I24"/>
    <mergeCell ref="J24:M24"/>
    <mergeCell ref="N24:Q24"/>
    <mergeCell ref="B25:E25"/>
    <mergeCell ref="F25:I25"/>
    <mergeCell ref="J25:M25"/>
    <mergeCell ref="N25:Q25"/>
  </mergeCells>
  <conditionalFormatting sqref="B16:Q16 B17">
    <cfRule type="containsText" dxfId="219" priority="16" operator="containsText" text="Muy alto">
      <formula>NOT(ISERROR(SEARCH("Muy alto",B16)))</formula>
    </cfRule>
    <cfRule type="containsText" dxfId="218" priority="17" operator="containsText" text="Bajo">
      <formula>NOT(ISERROR(SEARCH("Bajo",B16)))</formula>
    </cfRule>
    <cfRule type="containsText" dxfId="217" priority="18" operator="containsText" text="Medio">
      <formula>NOT(ISERROR(SEARCH("Medio",B16)))</formula>
    </cfRule>
    <cfRule type="containsText" dxfId="216" priority="19" operator="containsText" text="Alto">
      <formula>NOT(ISERROR(SEARCH("Alto",B16)))</formula>
    </cfRule>
    <cfRule type="containsText" dxfId="215" priority="20" operator="containsText" text="Muy alto">
      <formula>NOT(ISERROR(SEARCH("Muy alto",B16)))</formula>
    </cfRule>
  </conditionalFormatting>
  <conditionalFormatting sqref="B26:Q26">
    <cfRule type="containsText" dxfId="214" priority="11" operator="containsText" text="Muy alto">
      <formula>NOT(ISERROR(SEARCH("Muy alto",B26)))</formula>
    </cfRule>
    <cfRule type="containsText" dxfId="213" priority="12" operator="containsText" text="Bajo">
      <formula>NOT(ISERROR(SEARCH("Bajo",B26)))</formula>
    </cfRule>
    <cfRule type="containsText" dxfId="212" priority="13" operator="containsText" text="Medio">
      <formula>NOT(ISERROR(SEARCH("Medio",B26)))</formula>
    </cfRule>
    <cfRule type="containsText" dxfId="211" priority="14" operator="containsText" text="Alto">
      <formula>NOT(ISERROR(SEARCH("Alto",B26)))</formula>
    </cfRule>
    <cfRule type="containsText" dxfId="210" priority="15" operator="containsText" text="Muy alto">
      <formula>NOT(ISERROR(SEARCH("Muy alto",B26)))</formula>
    </cfRule>
  </conditionalFormatting>
  <conditionalFormatting sqref="B45:Q45 B46">
    <cfRule type="containsText" dxfId="209" priority="6" operator="containsText" text="Muy alto">
      <formula>NOT(ISERROR(SEARCH("Muy alto",B45)))</formula>
    </cfRule>
    <cfRule type="containsText" dxfId="208" priority="7" operator="containsText" text="Bajo">
      <formula>NOT(ISERROR(SEARCH("Bajo",B45)))</formula>
    </cfRule>
    <cfRule type="containsText" dxfId="207" priority="8" operator="containsText" text="Medio">
      <formula>NOT(ISERROR(SEARCH("Medio",B45)))</formula>
    </cfRule>
    <cfRule type="containsText" dxfId="206" priority="9" operator="containsText" text="Alto">
      <formula>NOT(ISERROR(SEARCH("Alto",B45)))</formula>
    </cfRule>
    <cfRule type="containsText" dxfId="205" priority="10" operator="containsText" text="Muy alto">
      <formula>NOT(ISERROR(SEARCH("Muy alto",B45)))</formula>
    </cfRule>
  </conditionalFormatting>
  <conditionalFormatting sqref="B55:Q55">
    <cfRule type="containsText" dxfId="204" priority="1" operator="containsText" text="Muy alto">
      <formula>NOT(ISERROR(SEARCH("Muy alto",B55)))</formula>
    </cfRule>
    <cfRule type="containsText" dxfId="203" priority="2" operator="containsText" text="Bajo">
      <formula>NOT(ISERROR(SEARCH("Bajo",B55)))</formula>
    </cfRule>
    <cfRule type="containsText" dxfId="202" priority="3" operator="containsText" text="Medio">
      <formula>NOT(ISERROR(SEARCH("Medio",B55)))</formula>
    </cfRule>
    <cfRule type="containsText" dxfId="201" priority="4" operator="containsText" text="Alto">
      <formula>NOT(ISERROR(SEARCH("Alto",B55)))</formula>
    </cfRule>
    <cfRule type="containsText" dxfId="200" priority="5" operator="containsText" text="Muy alto">
      <formula>NOT(ISERROR(SEARCH("Muy alto",B55)))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DD311-04BC-42C2-B4D7-39B3BBBFC52C}">
  <dimension ref="B1:W57"/>
  <sheetViews>
    <sheetView zoomScale="80" zoomScaleNormal="80" workbookViewId="0"/>
  </sheetViews>
  <sheetFormatPr baseColWidth="10" defaultRowHeight="15" x14ac:dyDescent="0.25"/>
  <cols>
    <col min="1" max="18" width="11.42578125" style="2"/>
    <col min="19" max="19" width="17.7109375" style="2" customWidth="1"/>
    <col min="20" max="16384" width="11.42578125" style="2"/>
  </cols>
  <sheetData>
    <row r="1" spans="2:23" ht="15.75" thickBot="1" x14ac:dyDescent="0.3"/>
    <row r="2" spans="2:23" x14ac:dyDescent="0.25">
      <c r="B2" s="87"/>
      <c r="C2" s="88"/>
      <c r="D2" s="88"/>
      <c r="E2" s="88"/>
      <c r="F2" s="88"/>
      <c r="G2" s="89"/>
      <c r="H2" s="96" t="s">
        <v>14</v>
      </c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2:23" x14ac:dyDescent="0.25">
      <c r="B3" s="90"/>
      <c r="C3" s="91"/>
      <c r="D3" s="91"/>
      <c r="E3" s="91"/>
      <c r="F3" s="91"/>
      <c r="G3" s="92"/>
      <c r="H3" s="99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00"/>
    </row>
    <row r="4" spans="2:23" x14ac:dyDescent="0.25">
      <c r="B4" s="90"/>
      <c r="C4" s="91"/>
      <c r="D4" s="91"/>
      <c r="E4" s="91"/>
      <c r="F4" s="91"/>
      <c r="G4" s="92"/>
      <c r="H4" s="99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100"/>
    </row>
    <row r="5" spans="2:23" ht="15.75" thickBot="1" x14ac:dyDescent="0.3">
      <c r="B5" s="90"/>
      <c r="C5" s="91"/>
      <c r="D5" s="91"/>
      <c r="E5" s="91"/>
      <c r="F5" s="91"/>
      <c r="G5" s="92"/>
      <c r="H5" s="1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</row>
    <row r="6" spans="2:23" x14ac:dyDescent="0.25">
      <c r="B6" s="90"/>
      <c r="C6" s="91"/>
      <c r="D6" s="91"/>
      <c r="E6" s="91"/>
      <c r="F6" s="91"/>
      <c r="G6" s="92"/>
      <c r="H6" s="96" t="s">
        <v>35</v>
      </c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8"/>
    </row>
    <row r="7" spans="2:23" x14ac:dyDescent="0.25">
      <c r="B7" s="90"/>
      <c r="C7" s="91"/>
      <c r="D7" s="91"/>
      <c r="E7" s="91"/>
      <c r="F7" s="91"/>
      <c r="G7" s="92"/>
      <c r="H7" s="99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100"/>
    </row>
    <row r="8" spans="2:23" ht="15.75" thickBot="1" x14ac:dyDescent="0.3">
      <c r="B8" s="93"/>
      <c r="C8" s="94"/>
      <c r="D8" s="94"/>
      <c r="E8" s="94"/>
      <c r="F8" s="94"/>
      <c r="G8" s="95"/>
      <c r="H8" s="101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2:23" ht="15.75" thickBot="1" x14ac:dyDescent="0.3">
      <c r="B9" s="84" t="s">
        <v>20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6"/>
    </row>
    <row r="10" spans="2:23" x14ac:dyDescent="0.25">
      <c r="B10" s="104">
        <v>2016</v>
      </c>
      <c r="C10" s="105"/>
      <c r="D10" s="105"/>
      <c r="E10" s="106"/>
      <c r="F10" s="104">
        <v>2017</v>
      </c>
      <c r="G10" s="105"/>
      <c r="H10" s="105"/>
      <c r="I10" s="106"/>
      <c r="J10" s="104">
        <v>2018</v>
      </c>
      <c r="K10" s="105"/>
      <c r="L10" s="105"/>
      <c r="M10" s="106"/>
      <c r="N10" s="104">
        <v>2019</v>
      </c>
      <c r="O10" s="105"/>
      <c r="P10" s="105"/>
      <c r="Q10" s="106"/>
      <c r="R10" s="81" t="s">
        <v>31</v>
      </c>
      <c r="S10" s="82"/>
      <c r="T10" s="107"/>
      <c r="U10" s="107"/>
      <c r="V10" s="107"/>
      <c r="W10" s="108"/>
    </row>
    <row r="11" spans="2:23" x14ac:dyDescent="0.25">
      <c r="B11" s="117" t="s">
        <v>15</v>
      </c>
      <c r="C11" s="118"/>
      <c r="D11" s="118" t="s">
        <v>16</v>
      </c>
      <c r="E11" s="119"/>
      <c r="F11" s="120" t="s">
        <v>15</v>
      </c>
      <c r="G11" s="49"/>
      <c r="H11" s="49" t="s">
        <v>16</v>
      </c>
      <c r="I11" s="50"/>
      <c r="J11" s="48" t="s">
        <v>15</v>
      </c>
      <c r="K11" s="49"/>
      <c r="L11" s="49" t="s">
        <v>16</v>
      </c>
      <c r="M11" s="50"/>
      <c r="N11" s="48" t="s">
        <v>15</v>
      </c>
      <c r="O11" s="49"/>
      <c r="P11" s="49" t="s">
        <v>16</v>
      </c>
      <c r="Q11" s="116"/>
      <c r="R11" s="79" t="s">
        <v>30</v>
      </c>
      <c r="S11" s="83"/>
      <c r="T11" s="109"/>
      <c r="U11" s="109"/>
      <c r="V11" s="109"/>
      <c r="W11" s="110"/>
    </row>
    <row r="12" spans="2:23" x14ac:dyDescent="0.25">
      <c r="B12" s="54">
        <v>8</v>
      </c>
      <c r="C12" s="52"/>
      <c r="D12" s="52">
        <v>1</v>
      </c>
      <c r="E12" s="53"/>
      <c r="F12" s="51">
        <v>8</v>
      </c>
      <c r="G12" s="52"/>
      <c r="H12" s="52">
        <v>1</v>
      </c>
      <c r="I12" s="53"/>
      <c r="J12" s="54">
        <v>8</v>
      </c>
      <c r="K12" s="52"/>
      <c r="L12" s="52">
        <v>1</v>
      </c>
      <c r="M12" s="53"/>
      <c r="N12" s="54">
        <v>8</v>
      </c>
      <c r="O12" s="52"/>
      <c r="P12" s="52">
        <v>1</v>
      </c>
      <c r="Q12" s="55"/>
      <c r="R12" s="11" t="s">
        <v>27</v>
      </c>
      <c r="S12" s="10" t="s">
        <v>32</v>
      </c>
      <c r="T12" s="109"/>
      <c r="U12" s="109"/>
      <c r="V12" s="109"/>
      <c r="W12" s="110"/>
    </row>
    <row r="13" spans="2:23" x14ac:dyDescent="0.25">
      <c r="B13" s="79" t="s">
        <v>17</v>
      </c>
      <c r="C13" s="64"/>
      <c r="D13" s="64"/>
      <c r="E13" s="80"/>
      <c r="F13" s="63" t="s">
        <v>17</v>
      </c>
      <c r="G13" s="64"/>
      <c r="H13" s="64"/>
      <c r="I13" s="80"/>
      <c r="J13" s="79" t="s">
        <v>17</v>
      </c>
      <c r="K13" s="64"/>
      <c r="L13" s="64"/>
      <c r="M13" s="80"/>
      <c r="N13" s="79" t="s">
        <v>17</v>
      </c>
      <c r="O13" s="64"/>
      <c r="P13" s="64"/>
      <c r="Q13" s="83"/>
      <c r="R13" s="12">
        <f>B10</f>
        <v>2016</v>
      </c>
      <c r="S13" s="13">
        <f>B14</f>
        <v>12.5</v>
      </c>
      <c r="T13" s="109"/>
      <c r="U13" s="109"/>
      <c r="V13" s="109"/>
      <c r="W13" s="110"/>
    </row>
    <row r="14" spans="2:23" x14ac:dyDescent="0.25">
      <c r="B14" s="54">
        <f>(D12/B12)*100</f>
        <v>12.5</v>
      </c>
      <c r="C14" s="52"/>
      <c r="D14" s="52"/>
      <c r="E14" s="53"/>
      <c r="F14" s="51">
        <f>(H12/F12)*100</f>
        <v>12.5</v>
      </c>
      <c r="G14" s="52"/>
      <c r="H14" s="52"/>
      <c r="I14" s="53"/>
      <c r="J14" s="54">
        <f>(L12/J12)*100</f>
        <v>12.5</v>
      </c>
      <c r="K14" s="52"/>
      <c r="L14" s="52"/>
      <c r="M14" s="53"/>
      <c r="N14" s="54">
        <f>(P12/N12)*100</f>
        <v>12.5</v>
      </c>
      <c r="O14" s="52"/>
      <c r="P14" s="52"/>
      <c r="Q14" s="55"/>
      <c r="R14" s="12">
        <f>F10</f>
        <v>2017</v>
      </c>
      <c r="S14" s="13">
        <f>F14</f>
        <v>12.5</v>
      </c>
      <c r="T14" s="109"/>
      <c r="U14" s="109"/>
      <c r="V14" s="109"/>
      <c r="W14" s="110"/>
    </row>
    <row r="15" spans="2:23" x14ac:dyDescent="0.25">
      <c r="B15" s="79" t="s">
        <v>18</v>
      </c>
      <c r="C15" s="64"/>
      <c r="D15" s="64"/>
      <c r="E15" s="80"/>
      <c r="F15" s="63" t="s">
        <v>18</v>
      </c>
      <c r="G15" s="64"/>
      <c r="H15" s="64"/>
      <c r="I15" s="80"/>
      <c r="J15" s="79" t="s">
        <v>18</v>
      </c>
      <c r="K15" s="64"/>
      <c r="L15" s="64"/>
      <c r="M15" s="80"/>
      <c r="N15" s="79" t="s">
        <v>18</v>
      </c>
      <c r="O15" s="64"/>
      <c r="P15" s="64"/>
      <c r="Q15" s="83"/>
      <c r="R15" s="12">
        <f>J10</f>
        <v>2018</v>
      </c>
      <c r="S15" s="13">
        <f>J14</f>
        <v>12.5</v>
      </c>
      <c r="T15" s="109"/>
      <c r="U15" s="109"/>
      <c r="V15" s="109"/>
      <c r="W15" s="110"/>
    </row>
    <row r="16" spans="2:23" ht="15.75" thickBot="1" x14ac:dyDescent="0.3">
      <c r="B16" s="59" t="str">
        <f>IF(B14&gt;=75,"Muy alto",IF(B14&gt;=51,"Alto",IF(B14&gt;=25,"Medio",IF(B14&lt;=24,"Bajo"))))</f>
        <v>Bajo</v>
      </c>
      <c r="C16" s="60"/>
      <c r="D16" s="60"/>
      <c r="E16" s="61"/>
      <c r="F16" s="62" t="str">
        <f>IF(F14&gt;=75,"Muy alto",IF(F14&gt;=51,"Alto",IF(F14&gt;=25,"Medio",IF(F14&lt;=24,"Bajo"))))</f>
        <v>Bajo</v>
      </c>
      <c r="G16" s="60"/>
      <c r="H16" s="60"/>
      <c r="I16" s="61"/>
      <c r="J16" s="59" t="str">
        <f t="shared" ref="J16" si="0">IF(J14&gt;=75,"Muy alto",IF(J14&gt;=51,"Alto",IF(J14&gt;=25,"Medio",IF(J14&lt;=24,"Bajo"))))</f>
        <v>Bajo</v>
      </c>
      <c r="K16" s="60"/>
      <c r="L16" s="60"/>
      <c r="M16" s="61"/>
      <c r="N16" s="59" t="str">
        <f t="shared" ref="N16" si="1">IF(N14&gt;=75,"Muy alto",IF(N14&gt;=51,"Alto",IF(N14&gt;=25,"Medio",IF(N14&lt;=24,"Bajo"))))</f>
        <v>Bajo</v>
      </c>
      <c r="O16" s="60"/>
      <c r="P16" s="60"/>
      <c r="Q16" s="115"/>
      <c r="R16" s="14">
        <f>N10</f>
        <v>2019</v>
      </c>
      <c r="S16" s="18">
        <f>N14</f>
        <v>12.5</v>
      </c>
      <c r="T16" s="109"/>
      <c r="U16" s="109"/>
      <c r="V16" s="109"/>
      <c r="W16" s="110"/>
    </row>
    <row r="17" spans="2:23" x14ac:dyDescent="0.25">
      <c r="B17" s="73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5"/>
      <c r="T17" s="111"/>
      <c r="U17" s="109"/>
      <c r="V17" s="109"/>
      <c r="W17" s="110"/>
    </row>
    <row r="18" spans="2:23" ht="15.75" thickBot="1" x14ac:dyDescent="0.3"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12"/>
      <c r="U18" s="113"/>
      <c r="V18" s="113"/>
      <c r="W18" s="114"/>
    </row>
    <row r="19" spans="2:23" ht="15.75" thickBot="1" x14ac:dyDescent="0.3">
      <c r="B19" s="84" t="s">
        <v>19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6"/>
    </row>
    <row r="20" spans="2:23" x14ac:dyDescent="0.25">
      <c r="B20" s="104">
        <v>2016</v>
      </c>
      <c r="C20" s="105"/>
      <c r="D20" s="105"/>
      <c r="E20" s="106"/>
      <c r="F20" s="104">
        <v>2017</v>
      </c>
      <c r="G20" s="105"/>
      <c r="H20" s="105"/>
      <c r="I20" s="106"/>
      <c r="J20" s="104">
        <v>2018</v>
      </c>
      <c r="K20" s="105"/>
      <c r="L20" s="105"/>
      <c r="M20" s="106"/>
      <c r="N20" s="104">
        <v>2019</v>
      </c>
      <c r="O20" s="105"/>
      <c r="P20" s="105"/>
      <c r="Q20" s="106"/>
      <c r="R20" s="65" t="s">
        <v>31</v>
      </c>
      <c r="S20" s="66"/>
      <c r="T20" s="67"/>
      <c r="U20" s="67"/>
      <c r="V20" s="67"/>
      <c r="W20" s="68"/>
    </row>
    <row r="21" spans="2:23" x14ac:dyDescent="0.25">
      <c r="B21" s="48" t="s">
        <v>21</v>
      </c>
      <c r="C21" s="49"/>
      <c r="D21" s="49" t="s">
        <v>22</v>
      </c>
      <c r="E21" s="50"/>
      <c r="F21" s="48" t="s">
        <v>21</v>
      </c>
      <c r="G21" s="49"/>
      <c r="H21" s="49" t="s">
        <v>22</v>
      </c>
      <c r="I21" s="50"/>
      <c r="J21" s="48" t="s">
        <v>21</v>
      </c>
      <c r="K21" s="49"/>
      <c r="L21" s="49" t="s">
        <v>22</v>
      </c>
      <c r="M21" s="50"/>
      <c r="N21" s="48" t="s">
        <v>21</v>
      </c>
      <c r="O21" s="49"/>
      <c r="P21" s="49" t="s">
        <v>22</v>
      </c>
      <c r="Q21" s="50"/>
      <c r="R21" s="63" t="s">
        <v>29</v>
      </c>
      <c r="S21" s="64"/>
      <c r="T21" s="69"/>
      <c r="U21" s="69"/>
      <c r="V21" s="69"/>
      <c r="W21" s="70"/>
    </row>
    <row r="22" spans="2:23" x14ac:dyDescent="0.25">
      <c r="B22" s="45">
        <v>23392485.052631602</v>
      </c>
      <c r="C22" s="46"/>
      <c r="D22" s="46">
        <v>0</v>
      </c>
      <c r="E22" s="47"/>
      <c r="F22" s="45">
        <v>23392485.052631602</v>
      </c>
      <c r="G22" s="46"/>
      <c r="H22" s="46">
        <v>0</v>
      </c>
      <c r="I22" s="47"/>
      <c r="J22" s="45">
        <v>23392485.052631602</v>
      </c>
      <c r="K22" s="46"/>
      <c r="L22" s="46">
        <v>0</v>
      </c>
      <c r="M22" s="47"/>
      <c r="N22" s="45">
        <v>23392485.052631602</v>
      </c>
      <c r="O22" s="46"/>
      <c r="P22" s="46">
        <v>0</v>
      </c>
      <c r="Q22" s="47"/>
      <c r="R22" s="16" t="s">
        <v>27</v>
      </c>
      <c r="S22" s="15" t="s">
        <v>28</v>
      </c>
      <c r="T22" s="69"/>
      <c r="U22" s="69"/>
      <c r="V22" s="69"/>
      <c r="W22" s="70"/>
    </row>
    <row r="23" spans="2:23" x14ac:dyDescent="0.25">
      <c r="B23" s="79" t="s">
        <v>23</v>
      </c>
      <c r="C23" s="64"/>
      <c r="D23" s="64"/>
      <c r="E23" s="80"/>
      <c r="F23" s="79" t="s">
        <v>23</v>
      </c>
      <c r="G23" s="64"/>
      <c r="H23" s="64"/>
      <c r="I23" s="80"/>
      <c r="J23" s="79" t="s">
        <v>23</v>
      </c>
      <c r="K23" s="64"/>
      <c r="L23" s="64"/>
      <c r="M23" s="80"/>
      <c r="N23" s="79" t="s">
        <v>23</v>
      </c>
      <c r="O23" s="64"/>
      <c r="P23" s="64"/>
      <c r="Q23" s="80"/>
      <c r="R23" s="17">
        <f>B20</f>
        <v>2016</v>
      </c>
      <c r="S23" s="5">
        <f>B24</f>
        <v>0</v>
      </c>
      <c r="T23" s="69"/>
      <c r="U23" s="69"/>
      <c r="V23" s="69"/>
      <c r="W23" s="70"/>
    </row>
    <row r="24" spans="2:23" x14ac:dyDescent="0.25">
      <c r="B24" s="54">
        <f>(D22/B22)*100</f>
        <v>0</v>
      </c>
      <c r="C24" s="52"/>
      <c r="D24" s="52"/>
      <c r="E24" s="53"/>
      <c r="F24" s="54">
        <f>(H22/F22)*100</f>
        <v>0</v>
      </c>
      <c r="G24" s="52"/>
      <c r="H24" s="52"/>
      <c r="I24" s="53"/>
      <c r="J24" s="54">
        <f>(L22/J22)*100</f>
        <v>0</v>
      </c>
      <c r="K24" s="52"/>
      <c r="L24" s="52"/>
      <c r="M24" s="53"/>
      <c r="N24" s="54">
        <f>(P22/N22)*100</f>
        <v>0</v>
      </c>
      <c r="O24" s="52"/>
      <c r="P24" s="52"/>
      <c r="Q24" s="53"/>
      <c r="R24" s="17">
        <f>F20</f>
        <v>2017</v>
      </c>
      <c r="S24" s="5">
        <f>F24</f>
        <v>0</v>
      </c>
      <c r="T24" s="69"/>
      <c r="U24" s="69"/>
      <c r="V24" s="69"/>
      <c r="W24" s="70"/>
    </row>
    <row r="25" spans="2:23" x14ac:dyDescent="0.25">
      <c r="B25" s="79" t="s">
        <v>26</v>
      </c>
      <c r="C25" s="64"/>
      <c r="D25" s="64"/>
      <c r="E25" s="80"/>
      <c r="F25" s="79" t="s">
        <v>26</v>
      </c>
      <c r="G25" s="64"/>
      <c r="H25" s="64"/>
      <c r="I25" s="80"/>
      <c r="J25" s="79" t="s">
        <v>26</v>
      </c>
      <c r="K25" s="64"/>
      <c r="L25" s="64"/>
      <c r="M25" s="80"/>
      <c r="N25" s="79" t="s">
        <v>26</v>
      </c>
      <c r="O25" s="64"/>
      <c r="P25" s="64"/>
      <c r="Q25" s="80"/>
      <c r="R25" s="17">
        <f>J20</f>
        <v>2018</v>
      </c>
      <c r="S25" s="5">
        <f>J24</f>
        <v>0</v>
      </c>
      <c r="T25" s="69"/>
      <c r="U25" s="69"/>
      <c r="V25" s="69"/>
      <c r="W25" s="70"/>
    </row>
    <row r="26" spans="2:23" ht="15.75" thickBot="1" x14ac:dyDescent="0.3">
      <c r="B26" s="59" t="str">
        <f>IF(B24&gt;=75,"Muy alto",IF(B24&gt;=51,"Alto",IF(B24&gt;=25,"Medio",IF(B24&lt;=24,"Bajo"))))</f>
        <v>Bajo</v>
      </c>
      <c r="C26" s="60"/>
      <c r="D26" s="60"/>
      <c r="E26" s="61"/>
      <c r="F26" s="59" t="str">
        <f>IF(F24&gt;=75,"Muy alto",IF(F24&gt;=51,"Alto",IF(F24&gt;=25,"Medio",IF(F24&lt;=24,"Bajo"))))</f>
        <v>Bajo</v>
      </c>
      <c r="G26" s="60"/>
      <c r="H26" s="60"/>
      <c r="I26" s="61"/>
      <c r="J26" s="59" t="str">
        <f t="shared" ref="J26" si="2">IF(J24&gt;=75,"Muy alto",IF(J24&gt;=51,"Alto",IF(J24&gt;=25,"Medio",IF(J24&lt;=24,"Bajo"))))</f>
        <v>Bajo</v>
      </c>
      <c r="K26" s="60"/>
      <c r="L26" s="60"/>
      <c r="M26" s="61"/>
      <c r="N26" s="59" t="str">
        <f t="shared" ref="N26" si="3">IF(N24&gt;=75,"Muy alto",IF(N24&gt;=51,"Alto",IF(N24&gt;=25,"Medio",IF(N24&lt;=24,"Bajo"))))</f>
        <v>Bajo</v>
      </c>
      <c r="O26" s="60"/>
      <c r="P26" s="60"/>
      <c r="Q26" s="61"/>
      <c r="R26" s="19">
        <f>N20</f>
        <v>2019</v>
      </c>
      <c r="S26" s="20">
        <f>N24</f>
        <v>0</v>
      </c>
      <c r="T26" s="69"/>
      <c r="U26" s="69"/>
      <c r="V26" s="69"/>
      <c r="W26" s="70"/>
    </row>
    <row r="27" spans="2:23" x14ac:dyDescent="0.25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69"/>
      <c r="U27" s="69"/>
      <c r="V27" s="69"/>
      <c r="W27" s="70"/>
    </row>
    <row r="28" spans="2:23" ht="15.75" thickBot="1" x14ac:dyDescent="0.3"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1"/>
      <c r="U28" s="71"/>
      <c r="V28" s="71"/>
      <c r="W28" s="72"/>
    </row>
    <row r="29" spans="2:23" x14ac:dyDescent="0.25"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2:23" ht="15.75" thickBot="1" x14ac:dyDescent="0.3"/>
    <row r="31" spans="2:23" x14ac:dyDescent="0.25">
      <c r="B31" s="87"/>
      <c r="C31" s="88"/>
      <c r="D31" s="88"/>
      <c r="E31" s="88"/>
      <c r="F31" s="88"/>
      <c r="G31" s="89"/>
      <c r="H31" s="96" t="s">
        <v>61</v>
      </c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8"/>
    </row>
    <row r="32" spans="2:23" x14ac:dyDescent="0.25">
      <c r="B32" s="90"/>
      <c r="C32" s="91"/>
      <c r="D32" s="91"/>
      <c r="E32" s="91"/>
      <c r="F32" s="91"/>
      <c r="G32" s="92"/>
      <c r="H32" s="99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100"/>
    </row>
    <row r="33" spans="2:23" x14ac:dyDescent="0.25">
      <c r="B33" s="90"/>
      <c r="C33" s="91"/>
      <c r="D33" s="91"/>
      <c r="E33" s="91"/>
      <c r="F33" s="91"/>
      <c r="G33" s="92"/>
      <c r="H33" s="9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100"/>
    </row>
    <row r="34" spans="2:23" ht="15.75" thickBot="1" x14ac:dyDescent="0.3">
      <c r="B34" s="90"/>
      <c r="C34" s="91"/>
      <c r="D34" s="91"/>
      <c r="E34" s="91"/>
      <c r="F34" s="91"/>
      <c r="G34" s="92"/>
      <c r="H34" s="101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</row>
    <row r="35" spans="2:23" ht="15" customHeight="1" x14ac:dyDescent="0.25">
      <c r="B35" s="90"/>
      <c r="C35" s="91"/>
      <c r="D35" s="91"/>
      <c r="E35" s="91"/>
      <c r="F35" s="91"/>
      <c r="G35" s="92"/>
      <c r="H35" s="96" t="s">
        <v>35</v>
      </c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8"/>
    </row>
    <row r="36" spans="2:23" x14ac:dyDescent="0.25">
      <c r="B36" s="90"/>
      <c r="C36" s="91"/>
      <c r="D36" s="91"/>
      <c r="E36" s="91"/>
      <c r="F36" s="91"/>
      <c r="G36" s="92"/>
      <c r="H36" s="9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100"/>
    </row>
    <row r="37" spans="2:23" ht="15.75" thickBot="1" x14ac:dyDescent="0.3">
      <c r="B37" s="93"/>
      <c r="C37" s="94"/>
      <c r="D37" s="94"/>
      <c r="E37" s="94"/>
      <c r="F37" s="94"/>
      <c r="G37" s="95"/>
      <c r="H37" s="101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</row>
    <row r="38" spans="2:23" ht="15.75" thickBot="1" x14ac:dyDescent="0.3">
      <c r="B38" s="84" t="s">
        <v>59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2:23" x14ac:dyDescent="0.25">
      <c r="B39" s="104">
        <v>2020</v>
      </c>
      <c r="C39" s="105"/>
      <c r="D39" s="105"/>
      <c r="E39" s="106"/>
      <c r="F39" s="104">
        <v>2021</v>
      </c>
      <c r="G39" s="105"/>
      <c r="H39" s="105"/>
      <c r="I39" s="106"/>
      <c r="J39" s="104">
        <v>2022</v>
      </c>
      <c r="K39" s="105"/>
      <c r="L39" s="105"/>
      <c r="M39" s="106"/>
      <c r="N39" s="104">
        <v>2023</v>
      </c>
      <c r="O39" s="105"/>
      <c r="P39" s="105"/>
      <c r="Q39" s="106"/>
      <c r="R39" s="81" t="s">
        <v>31</v>
      </c>
      <c r="S39" s="82"/>
      <c r="T39" s="107"/>
      <c r="U39" s="107"/>
      <c r="V39" s="107"/>
      <c r="W39" s="108"/>
    </row>
    <row r="40" spans="2:23" x14ac:dyDescent="0.25">
      <c r="B40" s="117" t="s">
        <v>15</v>
      </c>
      <c r="C40" s="118"/>
      <c r="D40" s="118" t="s">
        <v>16</v>
      </c>
      <c r="E40" s="119"/>
      <c r="F40" s="120" t="s">
        <v>15</v>
      </c>
      <c r="G40" s="49"/>
      <c r="H40" s="49" t="s">
        <v>16</v>
      </c>
      <c r="I40" s="50"/>
      <c r="J40" s="48" t="s">
        <v>15</v>
      </c>
      <c r="K40" s="49"/>
      <c r="L40" s="49" t="s">
        <v>16</v>
      </c>
      <c r="M40" s="50"/>
      <c r="N40" s="48" t="s">
        <v>15</v>
      </c>
      <c r="O40" s="49"/>
      <c r="P40" s="49" t="s">
        <v>16</v>
      </c>
      <c r="Q40" s="116"/>
      <c r="R40" s="79" t="s">
        <v>30</v>
      </c>
      <c r="S40" s="83"/>
      <c r="T40" s="109"/>
      <c r="U40" s="109"/>
      <c r="V40" s="109"/>
      <c r="W40" s="110"/>
    </row>
    <row r="41" spans="2:23" x14ac:dyDescent="0.25">
      <c r="B41" s="54">
        <v>8</v>
      </c>
      <c r="C41" s="52"/>
      <c r="D41" s="52">
        <v>1</v>
      </c>
      <c r="E41" s="53"/>
      <c r="F41" s="51">
        <v>8</v>
      </c>
      <c r="G41" s="52"/>
      <c r="H41" s="52">
        <v>1</v>
      </c>
      <c r="I41" s="53"/>
      <c r="J41" s="54">
        <v>8</v>
      </c>
      <c r="K41" s="52"/>
      <c r="L41" s="52">
        <v>1</v>
      </c>
      <c r="M41" s="53"/>
      <c r="N41" s="54">
        <v>8</v>
      </c>
      <c r="O41" s="52"/>
      <c r="P41" s="52">
        <v>0</v>
      </c>
      <c r="Q41" s="55"/>
      <c r="R41" s="11" t="s">
        <v>27</v>
      </c>
      <c r="S41" s="10" t="s">
        <v>32</v>
      </c>
      <c r="T41" s="109"/>
      <c r="U41" s="109"/>
      <c r="V41" s="109"/>
      <c r="W41" s="110"/>
    </row>
    <row r="42" spans="2:23" x14ac:dyDescent="0.25">
      <c r="B42" s="79" t="s">
        <v>17</v>
      </c>
      <c r="C42" s="64"/>
      <c r="D42" s="64"/>
      <c r="E42" s="80"/>
      <c r="F42" s="63" t="s">
        <v>17</v>
      </c>
      <c r="G42" s="64"/>
      <c r="H42" s="64"/>
      <c r="I42" s="80"/>
      <c r="J42" s="79" t="s">
        <v>17</v>
      </c>
      <c r="K42" s="64"/>
      <c r="L42" s="64"/>
      <c r="M42" s="80"/>
      <c r="N42" s="79" t="s">
        <v>17</v>
      </c>
      <c r="O42" s="64"/>
      <c r="P42" s="64"/>
      <c r="Q42" s="83"/>
      <c r="R42" s="12">
        <f>B39</f>
        <v>2020</v>
      </c>
      <c r="S42" s="13">
        <f>B43</f>
        <v>12.5</v>
      </c>
      <c r="T42" s="109"/>
      <c r="U42" s="109"/>
      <c r="V42" s="109"/>
      <c r="W42" s="110"/>
    </row>
    <row r="43" spans="2:23" x14ac:dyDescent="0.25">
      <c r="B43" s="54">
        <f>(D41/B41)*100</f>
        <v>12.5</v>
      </c>
      <c r="C43" s="52"/>
      <c r="D43" s="52"/>
      <c r="E43" s="53"/>
      <c r="F43" s="51">
        <f>(H41/F41)*100</f>
        <v>12.5</v>
      </c>
      <c r="G43" s="52"/>
      <c r="H43" s="52"/>
      <c r="I43" s="53"/>
      <c r="J43" s="54">
        <f>(L41/J41)*100</f>
        <v>12.5</v>
      </c>
      <c r="K43" s="52"/>
      <c r="L43" s="52"/>
      <c r="M43" s="53"/>
      <c r="N43" s="54">
        <f>(P41/N41)*100</f>
        <v>0</v>
      </c>
      <c r="O43" s="52"/>
      <c r="P43" s="52"/>
      <c r="Q43" s="55"/>
      <c r="R43" s="12">
        <f>F39</f>
        <v>2021</v>
      </c>
      <c r="S43" s="13">
        <f>F43</f>
        <v>12.5</v>
      </c>
      <c r="T43" s="109"/>
      <c r="U43" s="109"/>
      <c r="V43" s="109"/>
      <c r="W43" s="110"/>
    </row>
    <row r="44" spans="2:23" x14ac:dyDescent="0.25">
      <c r="B44" s="79" t="s">
        <v>18</v>
      </c>
      <c r="C44" s="64"/>
      <c r="D44" s="64"/>
      <c r="E44" s="80"/>
      <c r="F44" s="63" t="s">
        <v>18</v>
      </c>
      <c r="G44" s="64"/>
      <c r="H44" s="64"/>
      <c r="I44" s="80"/>
      <c r="J44" s="79" t="s">
        <v>18</v>
      </c>
      <c r="K44" s="64"/>
      <c r="L44" s="64"/>
      <c r="M44" s="80"/>
      <c r="N44" s="79" t="s">
        <v>18</v>
      </c>
      <c r="O44" s="64"/>
      <c r="P44" s="64"/>
      <c r="Q44" s="83"/>
      <c r="R44" s="12">
        <f>J39</f>
        <v>2022</v>
      </c>
      <c r="S44" s="13">
        <f>J43</f>
        <v>12.5</v>
      </c>
      <c r="T44" s="109"/>
      <c r="U44" s="109"/>
      <c r="V44" s="109"/>
      <c r="W44" s="110"/>
    </row>
    <row r="45" spans="2:23" ht="15.75" thickBot="1" x14ac:dyDescent="0.3">
      <c r="B45" s="59" t="str">
        <f>IF(B43&gt;=75,"Muy alto",IF(B43&gt;=51,"Alto",IF(B43&gt;=25,"Medio",IF(B43&lt;=24,"Bajo"))))</f>
        <v>Bajo</v>
      </c>
      <c r="C45" s="60"/>
      <c r="D45" s="60"/>
      <c r="E45" s="61"/>
      <c r="F45" s="62" t="str">
        <f>IF(F43&gt;=75,"Muy alto",IF(F43&gt;=51,"Alto",IF(F43&gt;=25,"Medio",IF(F43&lt;=24,"Bajo"))))</f>
        <v>Bajo</v>
      </c>
      <c r="G45" s="60"/>
      <c r="H45" s="60"/>
      <c r="I45" s="61"/>
      <c r="J45" s="59" t="str">
        <f t="shared" ref="J45" si="4">IF(J43&gt;=75,"Muy alto",IF(J43&gt;=51,"Alto",IF(J43&gt;=25,"Medio",IF(J43&lt;=24,"Bajo"))))</f>
        <v>Bajo</v>
      </c>
      <c r="K45" s="60"/>
      <c r="L45" s="60"/>
      <c r="M45" s="61"/>
      <c r="N45" s="59" t="str">
        <f t="shared" ref="N45" si="5">IF(N43&gt;=75,"Muy alto",IF(N43&gt;=51,"Alto",IF(N43&gt;=25,"Medio",IF(N43&lt;=24,"Bajo"))))</f>
        <v>Bajo</v>
      </c>
      <c r="O45" s="60"/>
      <c r="P45" s="60"/>
      <c r="Q45" s="115"/>
      <c r="R45" s="14">
        <f>N39</f>
        <v>2023</v>
      </c>
      <c r="S45" s="18">
        <f>N43</f>
        <v>0</v>
      </c>
      <c r="T45" s="109"/>
      <c r="U45" s="109"/>
      <c r="V45" s="109"/>
      <c r="W45" s="110"/>
    </row>
    <row r="46" spans="2:23" x14ac:dyDescent="0.25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5"/>
      <c r="T46" s="111"/>
      <c r="U46" s="109"/>
      <c r="V46" s="109"/>
      <c r="W46" s="110"/>
    </row>
    <row r="47" spans="2:23" ht="15.75" thickBot="1" x14ac:dyDescent="0.3">
      <c r="B47" s="76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8"/>
      <c r="T47" s="112"/>
      <c r="U47" s="113"/>
      <c r="V47" s="113"/>
      <c r="W47" s="114"/>
    </row>
    <row r="48" spans="2:23" ht="15.75" thickBot="1" x14ac:dyDescent="0.3">
      <c r="B48" s="84" t="s">
        <v>60</v>
      </c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</row>
    <row r="49" spans="2:23" x14ac:dyDescent="0.25">
      <c r="B49" s="104">
        <v>2020</v>
      </c>
      <c r="C49" s="105"/>
      <c r="D49" s="105"/>
      <c r="E49" s="106"/>
      <c r="F49" s="104">
        <v>2021</v>
      </c>
      <c r="G49" s="105"/>
      <c r="H49" s="105"/>
      <c r="I49" s="106"/>
      <c r="J49" s="104">
        <v>2022</v>
      </c>
      <c r="K49" s="105"/>
      <c r="L49" s="105"/>
      <c r="M49" s="106"/>
      <c r="N49" s="104">
        <v>2023</v>
      </c>
      <c r="O49" s="105"/>
      <c r="P49" s="105"/>
      <c r="Q49" s="106"/>
      <c r="R49" s="65" t="s">
        <v>31</v>
      </c>
      <c r="S49" s="66"/>
      <c r="T49" s="67"/>
      <c r="U49" s="67"/>
      <c r="V49" s="67"/>
      <c r="W49" s="68"/>
    </row>
    <row r="50" spans="2:23" x14ac:dyDescent="0.25">
      <c r="B50" s="48" t="s">
        <v>21</v>
      </c>
      <c r="C50" s="49"/>
      <c r="D50" s="49" t="s">
        <v>22</v>
      </c>
      <c r="E50" s="50"/>
      <c r="F50" s="48" t="s">
        <v>21</v>
      </c>
      <c r="G50" s="49"/>
      <c r="H50" s="49" t="s">
        <v>22</v>
      </c>
      <c r="I50" s="50"/>
      <c r="J50" s="48" t="s">
        <v>21</v>
      </c>
      <c r="K50" s="49"/>
      <c r="L50" s="49" t="s">
        <v>22</v>
      </c>
      <c r="M50" s="50"/>
      <c r="N50" s="48" t="s">
        <v>21</v>
      </c>
      <c r="O50" s="49"/>
      <c r="P50" s="49" t="s">
        <v>22</v>
      </c>
      <c r="Q50" s="50"/>
      <c r="R50" s="63" t="s">
        <v>29</v>
      </c>
      <c r="S50" s="64"/>
      <c r="T50" s="69"/>
      <c r="U50" s="69"/>
      <c r="V50" s="69"/>
      <c r="W50" s="70"/>
    </row>
    <row r="51" spans="2:23" x14ac:dyDescent="0.25">
      <c r="B51" s="45">
        <v>21053236.5473684</v>
      </c>
      <c r="C51" s="46"/>
      <c r="D51" s="46">
        <v>0</v>
      </c>
      <c r="E51" s="47"/>
      <c r="F51" s="45">
        <v>21053236.5473684</v>
      </c>
      <c r="G51" s="46"/>
      <c r="H51" s="46">
        <v>0</v>
      </c>
      <c r="I51" s="47"/>
      <c r="J51" s="45">
        <v>21053236.5473684</v>
      </c>
      <c r="K51" s="46"/>
      <c r="L51" s="46">
        <v>0</v>
      </c>
      <c r="M51" s="47"/>
      <c r="N51" s="45">
        <v>21053236.5473684</v>
      </c>
      <c r="O51" s="46"/>
      <c r="P51" s="46">
        <v>0</v>
      </c>
      <c r="Q51" s="47"/>
      <c r="R51" s="16" t="s">
        <v>27</v>
      </c>
      <c r="S51" s="15" t="s">
        <v>28</v>
      </c>
      <c r="T51" s="69"/>
      <c r="U51" s="69"/>
      <c r="V51" s="69"/>
      <c r="W51" s="70"/>
    </row>
    <row r="52" spans="2:23" x14ac:dyDescent="0.25">
      <c r="B52" s="79" t="s">
        <v>23</v>
      </c>
      <c r="C52" s="64"/>
      <c r="D52" s="64"/>
      <c r="E52" s="80"/>
      <c r="F52" s="79" t="s">
        <v>23</v>
      </c>
      <c r="G52" s="64"/>
      <c r="H52" s="64"/>
      <c r="I52" s="80"/>
      <c r="J52" s="79" t="s">
        <v>23</v>
      </c>
      <c r="K52" s="64"/>
      <c r="L52" s="64"/>
      <c r="M52" s="80"/>
      <c r="N52" s="79" t="s">
        <v>23</v>
      </c>
      <c r="O52" s="64"/>
      <c r="P52" s="64"/>
      <c r="Q52" s="80"/>
      <c r="R52" s="17">
        <f>B49</f>
        <v>2020</v>
      </c>
      <c r="S52" s="5">
        <f>B53</f>
        <v>0</v>
      </c>
      <c r="T52" s="69"/>
      <c r="U52" s="69"/>
      <c r="V52" s="69"/>
      <c r="W52" s="70"/>
    </row>
    <row r="53" spans="2:23" x14ac:dyDescent="0.25">
      <c r="B53" s="54">
        <f>(D51/B51)*100</f>
        <v>0</v>
      </c>
      <c r="C53" s="52"/>
      <c r="D53" s="52"/>
      <c r="E53" s="53"/>
      <c r="F53" s="54">
        <f>(H51/F51)*100</f>
        <v>0</v>
      </c>
      <c r="G53" s="52"/>
      <c r="H53" s="52"/>
      <c r="I53" s="53"/>
      <c r="J53" s="54">
        <f>(L51/J51)*100</f>
        <v>0</v>
      </c>
      <c r="K53" s="52"/>
      <c r="L53" s="52"/>
      <c r="M53" s="53"/>
      <c r="N53" s="54">
        <f>(P51/N51)*100</f>
        <v>0</v>
      </c>
      <c r="O53" s="52"/>
      <c r="P53" s="52"/>
      <c r="Q53" s="53"/>
      <c r="R53" s="17">
        <f>F49</f>
        <v>2021</v>
      </c>
      <c r="S53" s="5">
        <f>F53</f>
        <v>0</v>
      </c>
      <c r="T53" s="69"/>
      <c r="U53" s="69"/>
      <c r="V53" s="69"/>
      <c r="W53" s="70"/>
    </row>
    <row r="54" spans="2:23" x14ac:dyDescent="0.25">
      <c r="B54" s="79" t="s">
        <v>26</v>
      </c>
      <c r="C54" s="64"/>
      <c r="D54" s="64"/>
      <c r="E54" s="80"/>
      <c r="F54" s="79" t="s">
        <v>26</v>
      </c>
      <c r="G54" s="64"/>
      <c r="H54" s="64"/>
      <c r="I54" s="80"/>
      <c r="J54" s="79" t="s">
        <v>26</v>
      </c>
      <c r="K54" s="64"/>
      <c r="L54" s="64"/>
      <c r="M54" s="80"/>
      <c r="N54" s="79" t="s">
        <v>26</v>
      </c>
      <c r="O54" s="64"/>
      <c r="P54" s="64"/>
      <c r="Q54" s="80"/>
      <c r="R54" s="17">
        <f>J49</f>
        <v>2022</v>
      </c>
      <c r="S54" s="5">
        <f>J53</f>
        <v>0</v>
      </c>
      <c r="T54" s="69"/>
      <c r="U54" s="69"/>
      <c r="V54" s="69"/>
      <c r="W54" s="70"/>
    </row>
    <row r="55" spans="2:23" ht="15.75" thickBot="1" x14ac:dyDescent="0.3">
      <c r="B55" s="59" t="str">
        <f>IF(B53&gt;=75,"Muy alto",IF(B53&gt;=51,"Alto",IF(B53&gt;=25,"Medio",IF(B53&lt;=24,"Bajo"))))</f>
        <v>Bajo</v>
      </c>
      <c r="C55" s="60"/>
      <c r="D55" s="60"/>
      <c r="E55" s="61"/>
      <c r="F55" s="59" t="str">
        <f>IF(F53&gt;=75,"Muy alto",IF(F53&gt;=51,"Alto",IF(F53&gt;=25,"Medio",IF(F53&lt;=24,"Bajo"))))</f>
        <v>Bajo</v>
      </c>
      <c r="G55" s="60"/>
      <c r="H55" s="60"/>
      <c r="I55" s="61"/>
      <c r="J55" s="59" t="str">
        <f t="shared" ref="J55" si="6">IF(J53&gt;=75,"Muy alto",IF(J53&gt;=51,"Alto",IF(J53&gt;=25,"Medio",IF(J53&lt;=24,"Bajo"))))</f>
        <v>Bajo</v>
      </c>
      <c r="K55" s="60"/>
      <c r="L55" s="60"/>
      <c r="M55" s="61"/>
      <c r="N55" s="59" t="str">
        <f t="shared" ref="N55" si="7">IF(N53&gt;=75,"Muy alto",IF(N53&gt;=51,"Alto",IF(N53&gt;=25,"Medio",IF(N53&lt;=24,"Bajo"))))</f>
        <v>Bajo</v>
      </c>
      <c r="O55" s="60"/>
      <c r="P55" s="60"/>
      <c r="Q55" s="61"/>
      <c r="R55" s="19">
        <f>N49</f>
        <v>2023</v>
      </c>
      <c r="S55" s="20">
        <f>N53</f>
        <v>0</v>
      </c>
      <c r="T55" s="69"/>
      <c r="U55" s="69"/>
      <c r="V55" s="69"/>
      <c r="W55" s="70"/>
    </row>
    <row r="56" spans="2:23" x14ac:dyDescent="0.25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5"/>
      <c r="T56" s="69"/>
      <c r="U56" s="69"/>
      <c r="V56" s="69"/>
      <c r="W56" s="70"/>
    </row>
    <row r="57" spans="2:23" ht="15.75" thickBot="1" x14ac:dyDescent="0.3">
      <c r="B57" s="76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8"/>
      <c r="T57" s="71"/>
      <c r="U57" s="71"/>
      <c r="V57" s="71"/>
      <c r="W57" s="72"/>
    </row>
  </sheetData>
  <mergeCells count="170">
    <mergeCell ref="B56:S57"/>
    <mergeCell ref="B54:E54"/>
    <mergeCell ref="F54:I54"/>
    <mergeCell ref="J54:M54"/>
    <mergeCell ref="N54:Q54"/>
    <mergeCell ref="B55:E55"/>
    <mergeCell ref="F55:I55"/>
    <mergeCell ref="J55:M55"/>
    <mergeCell ref="N55:Q55"/>
    <mergeCell ref="R50:S50"/>
    <mergeCell ref="B51:C51"/>
    <mergeCell ref="D51:E51"/>
    <mergeCell ref="F51:G51"/>
    <mergeCell ref="H51:I51"/>
    <mergeCell ref="J51:K51"/>
    <mergeCell ref="L51:M51"/>
    <mergeCell ref="N51:O51"/>
    <mergeCell ref="P51:Q51"/>
    <mergeCell ref="B46:S47"/>
    <mergeCell ref="B48:W48"/>
    <mergeCell ref="B49:E49"/>
    <mergeCell ref="F49:I49"/>
    <mergeCell ref="J49:M49"/>
    <mergeCell ref="N49:Q49"/>
    <mergeCell ref="R49:S49"/>
    <mergeCell ref="T49:W57"/>
    <mergeCell ref="B50:C50"/>
    <mergeCell ref="D50:E50"/>
    <mergeCell ref="F50:G50"/>
    <mergeCell ref="H50:I50"/>
    <mergeCell ref="J50:K50"/>
    <mergeCell ref="L50:M50"/>
    <mergeCell ref="N50:O50"/>
    <mergeCell ref="P50:Q50"/>
    <mergeCell ref="B52:E52"/>
    <mergeCell ref="F52:I52"/>
    <mergeCell ref="J52:M52"/>
    <mergeCell ref="N52:Q52"/>
    <mergeCell ref="B53:E53"/>
    <mergeCell ref="F53:I53"/>
    <mergeCell ref="J53:M53"/>
    <mergeCell ref="N53:Q53"/>
    <mergeCell ref="L41:M41"/>
    <mergeCell ref="N41:O41"/>
    <mergeCell ref="P41:Q41"/>
    <mergeCell ref="B44:E44"/>
    <mergeCell ref="F44:I44"/>
    <mergeCell ref="J44:M44"/>
    <mergeCell ref="N44:Q44"/>
    <mergeCell ref="B45:E45"/>
    <mergeCell ref="F45:I45"/>
    <mergeCell ref="J45:M45"/>
    <mergeCell ref="N45:Q45"/>
    <mergeCell ref="B42:E42"/>
    <mergeCell ref="F42:I42"/>
    <mergeCell ref="J42:M42"/>
    <mergeCell ref="N42:Q42"/>
    <mergeCell ref="B43:E43"/>
    <mergeCell ref="F43:I43"/>
    <mergeCell ref="J43:M43"/>
    <mergeCell ref="N43:Q43"/>
    <mergeCell ref="B31:G37"/>
    <mergeCell ref="H31:W34"/>
    <mergeCell ref="H35:W37"/>
    <mergeCell ref="B38:W38"/>
    <mergeCell ref="B39:E39"/>
    <mergeCell ref="F39:I39"/>
    <mergeCell ref="J39:M39"/>
    <mergeCell ref="N39:Q39"/>
    <mergeCell ref="R39:S39"/>
    <mergeCell ref="T39:W47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B41:C41"/>
    <mergeCell ref="D41:E41"/>
    <mergeCell ref="F41:G41"/>
    <mergeCell ref="H41:I41"/>
    <mergeCell ref="J41:K41"/>
    <mergeCell ref="B2:G8"/>
    <mergeCell ref="H2:W5"/>
    <mergeCell ref="H6:W8"/>
    <mergeCell ref="B9:W9"/>
    <mergeCell ref="B10:E10"/>
    <mergeCell ref="F10:I10"/>
    <mergeCell ref="J10:M10"/>
    <mergeCell ref="N10:Q10"/>
    <mergeCell ref="R10:S10"/>
    <mergeCell ref="T10:W18"/>
    <mergeCell ref="L11:M11"/>
    <mergeCell ref="N11:O11"/>
    <mergeCell ref="P11:Q11"/>
    <mergeCell ref="R11:S11"/>
    <mergeCell ref="L12:M12"/>
    <mergeCell ref="N12:O12"/>
    <mergeCell ref="P12:Q12"/>
    <mergeCell ref="B17:S18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E13"/>
    <mergeCell ref="F13:I13"/>
    <mergeCell ref="J13:M13"/>
    <mergeCell ref="N13:Q13"/>
    <mergeCell ref="B14:E14"/>
    <mergeCell ref="F14:I14"/>
    <mergeCell ref="J14:M14"/>
    <mergeCell ref="N14:Q14"/>
    <mergeCell ref="B15:E15"/>
    <mergeCell ref="F15:I15"/>
    <mergeCell ref="J15:M15"/>
    <mergeCell ref="N15:Q15"/>
    <mergeCell ref="B16:E16"/>
    <mergeCell ref="F16:I16"/>
    <mergeCell ref="J16:M16"/>
    <mergeCell ref="N16:Q16"/>
    <mergeCell ref="B19:W19"/>
    <mergeCell ref="B20:E20"/>
    <mergeCell ref="F20:I20"/>
    <mergeCell ref="J20:M20"/>
    <mergeCell ref="N20:Q20"/>
    <mergeCell ref="R20:S20"/>
    <mergeCell ref="T20:W28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L22:M22"/>
    <mergeCell ref="N22:O22"/>
    <mergeCell ref="P22:Q22"/>
    <mergeCell ref="B23:E23"/>
    <mergeCell ref="F23:I23"/>
    <mergeCell ref="J23:M23"/>
    <mergeCell ref="N23:Q23"/>
    <mergeCell ref="B22:C22"/>
    <mergeCell ref="D22:E22"/>
    <mergeCell ref="B26:E26"/>
    <mergeCell ref="F26:I26"/>
    <mergeCell ref="J26:M26"/>
    <mergeCell ref="N26:Q26"/>
    <mergeCell ref="B27:S28"/>
    <mergeCell ref="F22:G22"/>
    <mergeCell ref="H22:I22"/>
    <mergeCell ref="J22:K22"/>
    <mergeCell ref="B24:E24"/>
    <mergeCell ref="F24:I24"/>
    <mergeCell ref="J24:M24"/>
    <mergeCell ref="N24:Q24"/>
    <mergeCell ref="B25:E25"/>
    <mergeCell ref="F25:I25"/>
    <mergeCell ref="J25:M25"/>
    <mergeCell ref="N25:Q25"/>
  </mergeCells>
  <conditionalFormatting sqref="B16:Q16 B17">
    <cfRule type="containsText" dxfId="199" priority="16" operator="containsText" text="Muy alto">
      <formula>NOT(ISERROR(SEARCH("Muy alto",B16)))</formula>
    </cfRule>
    <cfRule type="containsText" dxfId="198" priority="17" operator="containsText" text="Bajo">
      <formula>NOT(ISERROR(SEARCH("Bajo",B16)))</formula>
    </cfRule>
    <cfRule type="containsText" dxfId="197" priority="18" operator="containsText" text="Medio">
      <formula>NOT(ISERROR(SEARCH("Medio",B16)))</formula>
    </cfRule>
    <cfRule type="containsText" dxfId="196" priority="19" operator="containsText" text="Alto">
      <formula>NOT(ISERROR(SEARCH("Alto",B16)))</formula>
    </cfRule>
    <cfRule type="containsText" dxfId="195" priority="20" operator="containsText" text="Muy alto">
      <formula>NOT(ISERROR(SEARCH("Muy alto",B16)))</formula>
    </cfRule>
  </conditionalFormatting>
  <conditionalFormatting sqref="B26:Q26">
    <cfRule type="containsText" dxfId="194" priority="11" operator="containsText" text="Muy alto">
      <formula>NOT(ISERROR(SEARCH("Muy alto",B26)))</formula>
    </cfRule>
    <cfRule type="containsText" dxfId="193" priority="12" operator="containsText" text="Bajo">
      <formula>NOT(ISERROR(SEARCH("Bajo",B26)))</formula>
    </cfRule>
    <cfRule type="containsText" dxfId="192" priority="13" operator="containsText" text="Medio">
      <formula>NOT(ISERROR(SEARCH("Medio",B26)))</formula>
    </cfRule>
    <cfRule type="containsText" dxfId="191" priority="14" operator="containsText" text="Alto">
      <formula>NOT(ISERROR(SEARCH("Alto",B26)))</formula>
    </cfRule>
    <cfRule type="containsText" dxfId="190" priority="15" operator="containsText" text="Muy alto">
      <formula>NOT(ISERROR(SEARCH("Muy alto",B26)))</formula>
    </cfRule>
  </conditionalFormatting>
  <conditionalFormatting sqref="B45:Q45 B46">
    <cfRule type="containsText" dxfId="189" priority="6" operator="containsText" text="Muy alto">
      <formula>NOT(ISERROR(SEARCH("Muy alto",B45)))</formula>
    </cfRule>
    <cfRule type="containsText" dxfId="188" priority="7" operator="containsText" text="Bajo">
      <formula>NOT(ISERROR(SEARCH("Bajo",B45)))</formula>
    </cfRule>
    <cfRule type="containsText" dxfId="187" priority="8" operator="containsText" text="Medio">
      <formula>NOT(ISERROR(SEARCH("Medio",B45)))</formula>
    </cfRule>
    <cfRule type="containsText" dxfId="186" priority="9" operator="containsText" text="Alto">
      <formula>NOT(ISERROR(SEARCH("Alto",B45)))</formula>
    </cfRule>
    <cfRule type="containsText" dxfId="185" priority="10" operator="containsText" text="Muy alto">
      <formula>NOT(ISERROR(SEARCH("Muy alto",B45)))</formula>
    </cfRule>
  </conditionalFormatting>
  <conditionalFormatting sqref="B55:Q55">
    <cfRule type="containsText" dxfId="184" priority="1" operator="containsText" text="Muy alto">
      <formula>NOT(ISERROR(SEARCH("Muy alto",B55)))</formula>
    </cfRule>
    <cfRule type="containsText" dxfId="183" priority="2" operator="containsText" text="Bajo">
      <formula>NOT(ISERROR(SEARCH("Bajo",B55)))</formula>
    </cfRule>
    <cfRule type="containsText" dxfId="182" priority="3" operator="containsText" text="Medio">
      <formula>NOT(ISERROR(SEARCH("Medio",B55)))</formula>
    </cfRule>
    <cfRule type="containsText" dxfId="181" priority="4" operator="containsText" text="Alto">
      <formula>NOT(ISERROR(SEARCH("Alto",B55)))</formula>
    </cfRule>
    <cfRule type="containsText" dxfId="180" priority="5" operator="containsText" text="Muy alto">
      <formula>NOT(ISERROR(SEARCH("Muy alto",B55)))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4CD84-59F8-45F9-B603-B506F2548FFA}">
  <dimension ref="B1:W57"/>
  <sheetViews>
    <sheetView zoomScale="80" zoomScaleNormal="80" workbookViewId="0"/>
  </sheetViews>
  <sheetFormatPr baseColWidth="10" defaultRowHeight="15" x14ac:dyDescent="0.25"/>
  <cols>
    <col min="1" max="18" width="11.42578125" style="2"/>
    <col min="19" max="19" width="17.7109375" style="2" customWidth="1"/>
    <col min="20" max="16384" width="11.42578125" style="2"/>
  </cols>
  <sheetData>
    <row r="1" spans="2:23" ht="15.75" thickBot="1" x14ac:dyDescent="0.3"/>
    <row r="2" spans="2:23" x14ac:dyDescent="0.25">
      <c r="B2" s="87"/>
      <c r="C2" s="88"/>
      <c r="D2" s="88"/>
      <c r="E2" s="88"/>
      <c r="F2" s="88"/>
      <c r="G2" s="89"/>
      <c r="H2" s="96" t="s">
        <v>14</v>
      </c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2:23" x14ac:dyDescent="0.25">
      <c r="B3" s="90"/>
      <c r="C3" s="91"/>
      <c r="D3" s="91"/>
      <c r="E3" s="91"/>
      <c r="F3" s="91"/>
      <c r="G3" s="92"/>
      <c r="H3" s="99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00"/>
    </row>
    <row r="4" spans="2:23" x14ac:dyDescent="0.25">
      <c r="B4" s="90"/>
      <c r="C4" s="91"/>
      <c r="D4" s="91"/>
      <c r="E4" s="91"/>
      <c r="F4" s="91"/>
      <c r="G4" s="92"/>
      <c r="H4" s="99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100"/>
    </row>
    <row r="5" spans="2:23" ht="15.75" thickBot="1" x14ac:dyDescent="0.3">
      <c r="B5" s="90"/>
      <c r="C5" s="91"/>
      <c r="D5" s="91"/>
      <c r="E5" s="91"/>
      <c r="F5" s="91"/>
      <c r="G5" s="92"/>
      <c r="H5" s="1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</row>
    <row r="6" spans="2:23" x14ac:dyDescent="0.25">
      <c r="B6" s="90"/>
      <c r="C6" s="91"/>
      <c r="D6" s="91"/>
      <c r="E6" s="91"/>
      <c r="F6" s="91"/>
      <c r="G6" s="92"/>
      <c r="H6" s="96" t="s">
        <v>36</v>
      </c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8"/>
    </row>
    <row r="7" spans="2:23" x14ac:dyDescent="0.25">
      <c r="B7" s="90"/>
      <c r="C7" s="91"/>
      <c r="D7" s="91"/>
      <c r="E7" s="91"/>
      <c r="F7" s="91"/>
      <c r="G7" s="92"/>
      <c r="H7" s="99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100"/>
    </row>
    <row r="8" spans="2:23" ht="15.75" thickBot="1" x14ac:dyDescent="0.3">
      <c r="B8" s="93"/>
      <c r="C8" s="94"/>
      <c r="D8" s="94"/>
      <c r="E8" s="94"/>
      <c r="F8" s="94"/>
      <c r="G8" s="95"/>
      <c r="H8" s="101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2:23" ht="15.75" thickBot="1" x14ac:dyDescent="0.3">
      <c r="B9" s="84" t="s">
        <v>20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6"/>
    </row>
    <row r="10" spans="2:23" x14ac:dyDescent="0.25">
      <c r="B10" s="104">
        <v>2016</v>
      </c>
      <c r="C10" s="105"/>
      <c r="D10" s="105"/>
      <c r="E10" s="106"/>
      <c r="F10" s="104">
        <v>2017</v>
      </c>
      <c r="G10" s="105"/>
      <c r="H10" s="105"/>
      <c r="I10" s="106"/>
      <c r="J10" s="104">
        <v>2018</v>
      </c>
      <c r="K10" s="105"/>
      <c r="L10" s="105"/>
      <c r="M10" s="106"/>
      <c r="N10" s="104">
        <v>2019</v>
      </c>
      <c r="O10" s="105"/>
      <c r="P10" s="105"/>
      <c r="Q10" s="106"/>
      <c r="R10" s="81" t="s">
        <v>31</v>
      </c>
      <c r="S10" s="82"/>
      <c r="T10" s="107"/>
      <c r="U10" s="107"/>
      <c r="V10" s="107"/>
      <c r="W10" s="108"/>
    </row>
    <row r="11" spans="2:23" x14ac:dyDescent="0.25">
      <c r="B11" s="117" t="s">
        <v>15</v>
      </c>
      <c r="C11" s="118"/>
      <c r="D11" s="118" t="s">
        <v>16</v>
      </c>
      <c r="E11" s="119"/>
      <c r="F11" s="120" t="s">
        <v>15</v>
      </c>
      <c r="G11" s="49"/>
      <c r="H11" s="49" t="s">
        <v>16</v>
      </c>
      <c r="I11" s="50"/>
      <c r="J11" s="48" t="s">
        <v>15</v>
      </c>
      <c r="K11" s="49"/>
      <c r="L11" s="49" t="s">
        <v>16</v>
      </c>
      <c r="M11" s="50"/>
      <c r="N11" s="48" t="s">
        <v>15</v>
      </c>
      <c r="O11" s="49"/>
      <c r="P11" s="49" t="s">
        <v>16</v>
      </c>
      <c r="Q11" s="116"/>
      <c r="R11" s="79" t="s">
        <v>30</v>
      </c>
      <c r="S11" s="83"/>
      <c r="T11" s="109"/>
      <c r="U11" s="109"/>
      <c r="V11" s="109"/>
      <c r="W11" s="110"/>
    </row>
    <row r="12" spans="2:23" x14ac:dyDescent="0.25">
      <c r="B12" s="54">
        <v>4</v>
      </c>
      <c r="C12" s="52"/>
      <c r="D12" s="52">
        <v>1</v>
      </c>
      <c r="E12" s="53"/>
      <c r="F12" s="51">
        <v>4</v>
      </c>
      <c r="G12" s="52"/>
      <c r="H12" s="52">
        <v>1</v>
      </c>
      <c r="I12" s="53"/>
      <c r="J12" s="54">
        <v>4</v>
      </c>
      <c r="K12" s="52"/>
      <c r="L12" s="52">
        <v>1</v>
      </c>
      <c r="M12" s="53"/>
      <c r="N12" s="54">
        <v>4</v>
      </c>
      <c r="O12" s="52"/>
      <c r="P12" s="52">
        <v>1</v>
      </c>
      <c r="Q12" s="55"/>
      <c r="R12" s="11" t="s">
        <v>27</v>
      </c>
      <c r="S12" s="10" t="s">
        <v>32</v>
      </c>
      <c r="T12" s="109"/>
      <c r="U12" s="109"/>
      <c r="V12" s="109"/>
      <c r="W12" s="110"/>
    </row>
    <row r="13" spans="2:23" x14ac:dyDescent="0.25">
      <c r="B13" s="79" t="s">
        <v>17</v>
      </c>
      <c r="C13" s="64"/>
      <c r="D13" s="64"/>
      <c r="E13" s="80"/>
      <c r="F13" s="63" t="s">
        <v>17</v>
      </c>
      <c r="G13" s="64"/>
      <c r="H13" s="64"/>
      <c r="I13" s="80"/>
      <c r="J13" s="79" t="s">
        <v>17</v>
      </c>
      <c r="K13" s="64"/>
      <c r="L13" s="64"/>
      <c r="M13" s="80"/>
      <c r="N13" s="79" t="s">
        <v>17</v>
      </c>
      <c r="O13" s="64"/>
      <c r="P13" s="64"/>
      <c r="Q13" s="83"/>
      <c r="R13" s="12">
        <f>B10</f>
        <v>2016</v>
      </c>
      <c r="S13" s="13">
        <f>B14</f>
        <v>25</v>
      </c>
      <c r="T13" s="109"/>
      <c r="U13" s="109"/>
      <c r="V13" s="109"/>
      <c r="W13" s="110"/>
    </row>
    <row r="14" spans="2:23" x14ac:dyDescent="0.25">
      <c r="B14" s="54">
        <f>(D12/B12)*100</f>
        <v>25</v>
      </c>
      <c r="C14" s="52"/>
      <c r="D14" s="52"/>
      <c r="E14" s="53"/>
      <c r="F14" s="51">
        <f>(H12/F12)*100</f>
        <v>25</v>
      </c>
      <c r="G14" s="52"/>
      <c r="H14" s="52"/>
      <c r="I14" s="53"/>
      <c r="J14" s="54">
        <f>(L12/J12)*100</f>
        <v>25</v>
      </c>
      <c r="K14" s="52"/>
      <c r="L14" s="52"/>
      <c r="M14" s="53"/>
      <c r="N14" s="54">
        <f>(P12/N12)*100</f>
        <v>25</v>
      </c>
      <c r="O14" s="52"/>
      <c r="P14" s="52"/>
      <c r="Q14" s="55"/>
      <c r="R14" s="12">
        <f>F10</f>
        <v>2017</v>
      </c>
      <c r="S14" s="13">
        <f>F14</f>
        <v>25</v>
      </c>
      <c r="T14" s="109"/>
      <c r="U14" s="109"/>
      <c r="V14" s="109"/>
      <c r="W14" s="110"/>
    </row>
    <row r="15" spans="2:23" x14ac:dyDescent="0.25">
      <c r="B15" s="79" t="s">
        <v>18</v>
      </c>
      <c r="C15" s="64"/>
      <c r="D15" s="64"/>
      <c r="E15" s="80"/>
      <c r="F15" s="63" t="s">
        <v>18</v>
      </c>
      <c r="G15" s="64"/>
      <c r="H15" s="64"/>
      <c r="I15" s="80"/>
      <c r="J15" s="79" t="s">
        <v>18</v>
      </c>
      <c r="K15" s="64"/>
      <c r="L15" s="64"/>
      <c r="M15" s="80"/>
      <c r="N15" s="79" t="s">
        <v>18</v>
      </c>
      <c r="O15" s="64"/>
      <c r="P15" s="64"/>
      <c r="Q15" s="83"/>
      <c r="R15" s="12">
        <f>J10</f>
        <v>2018</v>
      </c>
      <c r="S15" s="13">
        <f>J14</f>
        <v>25</v>
      </c>
      <c r="T15" s="109"/>
      <c r="U15" s="109"/>
      <c r="V15" s="109"/>
      <c r="W15" s="110"/>
    </row>
    <row r="16" spans="2:23" ht="15.75" thickBot="1" x14ac:dyDescent="0.3">
      <c r="B16" s="59" t="str">
        <f>IF(B14&gt;=75,"Muy alto",IF(B14&gt;=51,"Alto",IF(B14&gt;=25,"Medio",IF(B14&lt;=24,"Bajo"))))</f>
        <v>Medio</v>
      </c>
      <c r="C16" s="60"/>
      <c r="D16" s="60"/>
      <c r="E16" s="61"/>
      <c r="F16" s="62" t="str">
        <f>IF(F14&gt;=75,"Muy alto",IF(F14&gt;=51,"Alto",IF(F14&gt;=25,"Medio",IF(F14&lt;=24,"Bajo"))))</f>
        <v>Medio</v>
      </c>
      <c r="G16" s="60"/>
      <c r="H16" s="60"/>
      <c r="I16" s="61"/>
      <c r="J16" s="59" t="str">
        <f t="shared" ref="J16" si="0">IF(J14&gt;=75,"Muy alto",IF(J14&gt;=51,"Alto",IF(J14&gt;=25,"Medio",IF(J14&lt;=24,"Bajo"))))</f>
        <v>Medio</v>
      </c>
      <c r="K16" s="60"/>
      <c r="L16" s="60"/>
      <c r="M16" s="61"/>
      <c r="N16" s="59" t="str">
        <f t="shared" ref="N16" si="1">IF(N14&gt;=75,"Muy alto",IF(N14&gt;=51,"Alto",IF(N14&gt;=25,"Medio",IF(N14&lt;=24,"Bajo"))))</f>
        <v>Medio</v>
      </c>
      <c r="O16" s="60"/>
      <c r="P16" s="60"/>
      <c r="Q16" s="115"/>
      <c r="R16" s="14">
        <f>N10</f>
        <v>2019</v>
      </c>
      <c r="S16" s="18">
        <f>N14</f>
        <v>25</v>
      </c>
      <c r="T16" s="109"/>
      <c r="U16" s="109"/>
      <c r="V16" s="109"/>
      <c r="W16" s="110"/>
    </row>
    <row r="17" spans="2:23" x14ac:dyDescent="0.25">
      <c r="B17" s="73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5"/>
      <c r="T17" s="111"/>
      <c r="U17" s="109"/>
      <c r="V17" s="109"/>
      <c r="W17" s="110"/>
    </row>
    <row r="18" spans="2:23" ht="15.75" thickBot="1" x14ac:dyDescent="0.3"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12"/>
      <c r="U18" s="113"/>
      <c r="V18" s="113"/>
      <c r="W18" s="114"/>
    </row>
    <row r="19" spans="2:23" ht="15.75" thickBot="1" x14ac:dyDescent="0.3">
      <c r="B19" s="84" t="s">
        <v>19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6"/>
    </row>
    <row r="20" spans="2:23" x14ac:dyDescent="0.25">
      <c r="B20" s="104">
        <v>2016</v>
      </c>
      <c r="C20" s="105"/>
      <c r="D20" s="105"/>
      <c r="E20" s="106"/>
      <c r="F20" s="104">
        <v>2017</v>
      </c>
      <c r="G20" s="105"/>
      <c r="H20" s="105"/>
      <c r="I20" s="106"/>
      <c r="J20" s="104">
        <v>2018</v>
      </c>
      <c r="K20" s="105"/>
      <c r="L20" s="105"/>
      <c r="M20" s="106"/>
      <c r="N20" s="104">
        <v>2019</v>
      </c>
      <c r="O20" s="105"/>
      <c r="P20" s="105"/>
      <c r="Q20" s="106"/>
      <c r="R20" s="65" t="s">
        <v>31</v>
      </c>
      <c r="S20" s="66"/>
      <c r="T20" s="67"/>
      <c r="U20" s="67"/>
      <c r="V20" s="67"/>
      <c r="W20" s="68"/>
    </row>
    <row r="21" spans="2:23" x14ac:dyDescent="0.25">
      <c r="B21" s="48" t="s">
        <v>21</v>
      </c>
      <c r="C21" s="49"/>
      <c r="D21" s="49" t="s">
        <v>22</v>
      </c>
      <c r="E21" s="50"/>
      <c r="F21" s="48" t="s">
        <v>21</v>
      </c>
      <c r="G21" s="49"/>
      <c r="H21" s="49" t="s">
        <v>22</v>
      </c>
      <c r="I21" s="50"/>
      <c r="J21" s="48" t="s">
        <v>21</v>
      </c>
      <c r="K21" s="49"/>
      <c r="L21" s="49" t="s">
        <v>22</v>
      </c>
      <c r="M21" s="50"/>
      <c r="N21" s="48" t="s">
        <v>21</v>
      </c>
      <c r="O21" s="49"/>
      <c r="P21" s="49" t="s">
        <v>22</v>
      </c>
      <c r="Q21" s="50"/>
      <c r="R21" s="63" t="s">
        <v>29</v>
      </c>
      <c r="S21" s="64"/>
      <c r="T21" s="69"/>
      <c r="U21" s="69"/>
      <c r="V21" s="69"/>
      <c r="W21" s="70"/>
    </row>
    <row r="22" spans="2:23" x14ac:dyDescent="0.25">
      <c r="B22" s="45">
        <v>26734268.6315789</v>
      </c>
      <c r="C22" s="46"/>
      <c r="D22" s="46">
        <v>0</v>
      </c>
      <c r="E22" s="47"/>
      <c r="F22" s="45">
        <v>26734268.6315789</v>
      </c>
      <c r="G22" s="46"/>
      <c r="H22" s="46">
        <v>0</v>
      </c>
      <c r="I22" s="47"/>
      <c r="J22" s="45">
        <v>26734268.6315789</v>
      </c>
      <c r="K22" s="46"/>
      <c r="L22" s="46">
        <v>0</v>
      </c>
      <c r="M22" s="47"/>
      <c r="N22" s="45">
        <v>26734268.6315789</v>
      </c>
      <c r="O22" s="46"/>
      <c r="P22" s="46">
        <v>0</v>
      </c>
      <c r="Q22" s="47"/>
      <c r="R22" s="16" t="s">
        <v>27</v>
      </c>
      <c r="S22" s="15" t="s">
        <v>28</v>
      </c>
      <c r="T22" s="69"/>
      <c r="U22" s="69"/>
      <c r="V22" s="69"/>
      <c r="W22" s="70"/>
    </row>
    <row r="23" spans="2:23" x14ac:dyDescent="0.25">
      <c r="B23" s="79" t="s">
        <v>23</v>
      </c>
      <c r="C23" s="64"/>
      <c r="D23" s="64"/>
      <c r="E23" s="80"/>
      <c r="F23" s="79" t="s">
        <v>23</v>
      </c>
      <c r="G23" s="64"/>
      <c r="H23" s="64"/>
      <c r="I23" s="80"/>
      <c r="J23" s="79" t="s">
        <v>23</v>
      </c>
      <c r="K23" s="64"/>
      <c r="L23" s="64"/>
      <c r="M23" s="80"/>
      <c r="N23" s="79" t="s">
        <v>23</v>
      </c>
      <c r="O23" s="64"/>
      <c r="P23" s="64"/>
      <c r="Q23" s="80"/>
      <c r="R23" s="17">
        <f>B20</f>
        <v>2016</v>
      </c>
      <c r="S23" s="5">
        <f>B24</f>
        <v>0</v>
      </c>
      <c r="T23" s="69"/>
      <c r="U23" s="69"/>
      <c r="V23" s="69"/>
      <c r="W23" s="70"/>
    </row>
    <row r="24" spans="2:23" x14ac:dyDescent="0.25">
      <c r="B24" s="54">
        <f>(D22/B22)*100</f>
        <v>0</v>
      </c>
      <c r="C24" s="52"/>
      <c r="D24" s="52"/>
      <c r="E24" s="53"/>
      <c r="F24" s="54">
        <f>(H22/F22)*100</f>
        <v>0</v>
      </c>
      <c r="G24" s="52"/>
      <c r="H24" s="52"/>
      <c r="I24" s="53"/>
      <c r="J24" s="54">
        <f>(L22/J22)*100</f>
        <v>0</v>
      </c>
      <c r="K24" s="52"/>
      <c r="L24" s="52"/>
      <c r="M24" s="53"/>
      <c r="N24" s="54">
        <f>(P22/N22)*100</f>
        <v>0</v>
      </c>
      <c r="O24" s="52"/>
      <c r="P24" s="52"/>
      <c r="Q24" s="53"/>
      <c r="R24" s="17">
        <f>F20</f>
        <v>2017</v>
      </c>
      <c r="S24" s="5">
        <f>F24</f>
        <v>0</v>
      </c>
      <c r="T24" s="69"/>
      <c r="U24" s="69"/>
      <c r="V24" s="69"/>
      <c r="W24" s="70"/>
    </row>
    <row r="25" spans="2:23" x14ac:dyDescent="0.25">
      <c r="B25" s="79" t="s">
        <v>26</v>
      </c>
      <c r="C25" s="64"/>
      <c r="D25" s="64"/>
      <c r="E25" s="80"/>
      <c r="F25" s="79" t="s">
        <v>26</v>
      </c>
      <c r="G25" s="64"/>
      <c r="H25" s="64"/>
      <c r="I25" s="80"/>
      <c r="J25" s="79" t="s">
        <v>26</v>
      </c>
      <c r="K25" s="64"/>
      <c r="L25" s="64"/>
      <c r="M25" s="80"/>
      <c r="N25" s="79" t="s">
        <v>26</v>
      </c>
      <c r="O25" s="64"/>
      <c r="P25" s="64"/>
      <c r="Q25" s="80"/>
      <c r="R25" s="17">
        <f>J20</f>
        <v>2018</v>
      </c>
      <c r="S25" s="5">
        <f>J24</f>
        <v>0</v>
      </c>
      <c r="T25" s="69"/>
      <c r="U25" s="69"/>
      <c r="V25" s="69"/>
      <c r="W25" s="70"/>
    </row>
    <row r="26" spans="2:23" ht="15.75" thickBot="1" x14ac:dyDescent="0.3">
      <c r="B26" s="59" t="str">
        <f>IF(B24&gt;=75,"Muy alto",IF(B24&gt;=51,"Alto",IF(B24&gt;=25,"Medio",IF(B24&lt;=24,"Bajo"))))</f>
        <v>Bajo</v>
      </c>
      <c r="C26" s="60"/>
      <c r="D26" s="60"/>
      <c r="E26" s="61"/>
      <c r="F26" s="59" t="str">
        <f>IF(F24&gt;=75,"Muy alto",IF(F24&gt;=51,"Alto",IF(F24&gt;=25,"Medio",IF(F24&lt;=24,"Bajo"))))</f>
        <v>Bajo</v>
      </c>
      <c r="G26" s="60"/>
      <c r="H26" s="60"/>
      <c r="I26" s="61"/>
      <c r="J26" s="59" t="str">
        <f t="shared" ref="J26" si="2">IF(J24&gt;=75,"Muy alto",IF(J24&gt;=51,"Alto",IF(J24&gt;=25,"Medio",IF(J24&lt;=24,"Bajo"))))</f>
        <v>Bajo</v>
      </c>
      <c r="K26" s="60"/>
      <c r="L26" s="60"/>
      <c r="M26" s="61"/>
      <c r="N26" s="59" t="str">
        <f t="shared" ref="N26" si="3">IF(N24&gt;=75,"Muy alto",IF(N24&gt;=51,"Alto",IF(N24&gt;=25,"Medio",IF(N24&lt;=24,"Bajo"))))</f>
        <v>Bajo</v>
      </c>
      <c r="O26" s="60"/>
      <c r="P26" s="60"/>
      <c r="Q26" s="61"/>
      <c r="R26" s="19">
        <f>N20</f>
        <v>2019</v>
      </c>
      <c r="S26" s="20">
        <f>N24</f>
        <v>0</v>
      </c>
      <c r="T26" s="69"/>
      <c r="U26" s="69"/>
      <c r="V26" s="69"/>
      <c r="W26" s="70"/>
    </row>
    <row r="27" spans="2:23" x14ac:dyDescent="0.25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69"/>
      <c r="U27" s="69"/>
      <c r="V27" s="69"/>
      <c r="W27" s="70"/>
    </row>
    <row r="28" spans="2:23" ht="15.75" thickBot="1" x14ac:dyDescent="0.3"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1"/>
      <c r="U28" s="71"/>
      <c r="V28" s="71"/>
      <c r="W28" s="72"/>
    </row>
    <row r="29" spans="2:23" x14ac:dyDescent="0.25"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2:23" ht="15.75" thickBot="1" x14ac:dyDescent="0.3"/>
    <row r="31" spans="2:23" x14ac:dyDescent="0.25">
      <c r="B31" s="87"/>
      <c r="C31" s="88"/>
      <c r="D31" s="88"/>
      <c r="E31" s="88"/>
      <c r="F31" s="88"/>
      <c r="G31" s="89"/>
      <c r="H31" s="96" t="s">
        <v>61</v>
      </c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8"/>
    </row>
    <row r="32" spans="2:23" x14ac:dyDescent="0.25">
      <c r="B32" s="90"/>
      <c r="C32" s="91"/>
      <c r="D32" s="91"/>
      <c r="E32" s="91"/>
      <c r="F32" s="91"/>
      <c r="G32" s="92"/>
      <c r="H32" s="99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100"/>
    </row>
    <row r="33" spans="2:23" x14ac:dyDescent="0.25">
      <c r="B33" s="90"/>
      <c r="C33" s="91"/>
      <c r="D33" s="91"/>
      <c r="E33" s="91"/>
      <c r="F33" s="91"/>
      <c r="G33" s="92"/>
      <c r="H33" s="9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100"/>
    </row>
    <row r="34" spans="2:23" ht="15.75" thickBot="1" x14ac:dyDescent="0.3">
      <c r="B34" s="90"/>
      <c r="C34" s="91"/>
      <c r="D34" s="91"/>
      <c r="E34" s="91"/>
      <c r="F34" s="91"/>
      <c r="G34" s="92"/>
      <c r="H34" s="101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</row>
    <row r="35" spans="2:23" ht="15" customHeight="1" x14ac:dyDescent="0.25">
      <c r="B35" s="90"/>
      <c r="C35" s="91"/>
      <c r="D35" s="91"/>
      <c r="E35" s="91"/>
      <c r="F35" s="91"/>
      <c r="G35" s="92"/>
      <c r="H35" s="96" t="s">
        <v>36</v>
      </c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8"/>
    </row>
    <row r="36" spans="2:23" x14ac:dyDescent="0.25">
      <c r="B36" s="90"/>
      <c r="C36" s="91"/>
      <c r="D36" s="91"/>
      <c r="E36" s="91"/>
      <c r="F36" s="91"/>
      <c r="G36" s="92"/>
      <c r="H36" s="9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100"/>
    </row>
    <row r="37" spans="2:23" ht="15.75" thickBot="1" x14ac:dyDescent="0.3">
      <c r="B37" s="93"/>
      <c r="C37" s="94"/>
      <c r="D37" s="94"/>
      <c r="E37" s="94"/>
      <c r="F37" s="94"/>
      <c r="G37" s="95"/>
      <c r="H37" s="101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</row>
    <row r="38" spans="2:23" ht="15.75" thickBot="1" x14ac:dyDescent="0.3">
      <c r="B38" s="84" t="s">
        <v>59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2:23" x14ac:dyDescent="0.25">
      <c r="B39" s="104">
        <v>2020</v>
      </c>
      <c r="C39" s="105"/>
      <c r="D39" s="105"/>
      <c r="E39" s="106"/>
      <c r="F39" s="104">
        <v>2021</v>
      </c>
      <c r="G39" s="105"/>
      <c r="H39" s="105"/>
      <c r="I39" s="106"/>
      <c r="J39" s="104">
        <v>2022</v>
      </c>
      <c r="K39" s="105"/>
      <c r="L39" s="105"/>
      <c r="M39" s="106"/>
      <c r="N39" s="104">
        <v>2023</v>
      </c>
      <c r="O39" s="105"/>
      <c r="P39" s="105"/>
      <c r="Q39" s="106"/>
      <c r="R39" s="81" t="s">
        <v>31</v>
      </c>
      <c r="S39" s="82"/>
      <c r="T39" s="107"/>
      <c r="U39" s="107"/>
      <c r="V39" s="107"/>
      <c r="W39" s="108"/>
    </row>
    <row r="40" spans="2:23" x14ac:dyDescent="0.25">
      <c r="B40" s="117" t="s">
        <v>15</v>
      </c>
      <c r="C40" s="118"/>
      <c r="D40" s="118" t="s">
        <v>16</v>
      </c>
      <c r="E40" s="119"/>
      <c r="F40" s="120" t="s">
        <v>15</v>
      </c>
      <c r="G40" s="49"/>
      <c r="H40" s="49" t="s">
        <v>16</v>
      </c>
      <c r="I40" s="50"/>
      <c r="J40" s="48" t="s">
        <v>15</v>
      </c>
      <c r="K40" s="49"/>
      <c r="L40" s="49" t="s">
        <v>16</v>
      </c>
      <c r="M40" s="50"/>
      <c r="N40" s="48" t="s">
        <v>15</v>
      </c>
      <c r="O40" s="49"/>
      <c r="P40" s="49" t="s">
        <v>16</v>
      </c>
      <c r="Q40" s="116"/>
      <c r="R40" s="79" t="s">
        <v>30</v>
      </c>
      <c r="S40" s="83"/>
      <c r="T40" s="109"/>
      <c r="U40" s="109"/>
      <c r="V40" s="109"/>
      <c r="W40" s="110"/>
    </row>
    <row r="41" spans="2:23" x14ac:dyDescent="0.25">
      <c r="B41" s="54">
        <v>4</v>
      </c>
      <c r="C41" s="52"/>
      <c r="D41" s="52">
        <v>2</v>
      </c>
      <c r="E41" s="53"/>
      <c r="F41" s="51">
        <v>4</v>
      </c>
      <c r="G41" s="52"/>
      <c r="H41" s="52">
        <v>2</v>
      </c>
      <c r="I41" s="53"/>
      <c r="J41" s="54">
        <v>4</v>
      </c>
      <c r="K41" s="52"/>
      <c r="L41" s="52">
        <v>2</v>
      </c>
      <c r="M41" s="53"/>
      <c r="N41" s="54">
        <v>4</v>
      </c>
      <c r="O41" s="52"/>
      <c r="P41" s="52">
        <v>1</v>
      </c>
      <c r="Q41" s="55"/>
      <c r="R41" s="11" t="s">
        <v>27</v>
      </c>
      <c r="S41" s="10" t="s">
        <v>32</v>
      </c>
      <c r="T41" s="109"/>
      <c r="U41" s="109"/>
      <c r="V41" s="109"/>
      <c r="W41" s="110"/>
    </row>
    <row r="42" spans="2:23" x14ac:dyDescent="0.25">
      <c r="B42" s="79" t="s">
        <v>17</v>
      </c>
      <c r="C42" s="64"/>
      <c r="D42" s="64"/>
      <c r="E42" s="80"/>
      <c r="F42" s="63" t="s">
        <v>17</v>
      </c>
      <c r="G42" s="64"/>
      <c r="H42" s="64"/>
      <c r="I42" s="80"/>
      <c r="J42" s="79" t="s">
        <v>17</v>
      </c>
      <c r="K42" s="64"/>
      <c r="L42" s="64"/>
      <c r="M42" s="80"/>
      <c r="N42" s="79" t="s">
        <v>17</v>
      </c>
      <c r="O42" s="64"/>
      <c r="P42" s="64"/>
      <c r="Q42" s="83"/>
      <c r="R42" s="12">
        <f>B39</f>
        <v>2020</v>
      </c>
      <c r="S42" s="13">
        <f>B43</f>
        <v>50</v>
      </c>
      <c r="T42" s="109"/>
      <c r="U42" s="109"/>
      <c r="V42" s="109"/>
      <c r="W42" s="110"/>
    </row>
    <row r="43" spans="2:23" x14ac:dyDescent="0.25">
      <c r="B43" s="54">
        <f>(D41/B41)*100</f>
        <v>50</v>
      </c>
      <c r="C43" s="52"/>
      <c r="D43" s="52"/>
      <c r="E43" s="53"/>
      <c r="F43" s="51">
        <f>(H41/F41)*100</f>
        <v>50</v>
      </c>
      <c r="G43" s="52"/>
      <c r="H43" s="52"/>
      <c r="I43" s="53"/>
      <c r="J43" s="54">
        <f>(L41/J41)*100</f>
        <v>50</v>
      </c>
      <c r="K43" s="52"/>
      <c r="L43" s="52"/>
      <c r="M43" s="53"/>
      <c r="N43" s="54">
        <f>(P41/N41)*100</f>
        <v>25</v>
      </c>
      <c r="O43" s="52"/>
      <c r="P43" s="52"/>
      <c r="Q43" s="55"/>
      <c r="R43" s="12">
        <f>F39</f>
        <v>2021</v>
      </c>
      <c r="S43" s="13">
        <f>F43</f>
        <v>50</v>
      </c>
      <c r="T43" s="109"/>
      <c r="U43" s="109"/>
      <c r="V43" s="109"/>
      <c r="W43" s="110"/>
    </row>
    <row r="44" spans="2:23" x14ac:dyDescent="0.25">
      <c r="B44" s="79" t="s">
        <v>18</v>
      </c>
      <c r="C44" s="64"/>
      <c r="D44" s="64"/>
      <c r="E44" s="80"/>
      <c r="F44" s="63" t="s">
        <v>18</v>
      </c>
      <c r="G44" s="64"/>
      <c r="H44" s="64"/>
      <c r="I44" s="80"/>
      <c r="J44" s="79" t="s">
        <v>18</v>
      </c>
      <c r="K44" s="64"/>
      <c r="L44" s="64"/>
      <c r="M44" s="80"/>
      <c r="N44" s="79" t="s">
        <v>18</v>
      </c>
      <c r="O44" s="64"/>
      <c r="P44" s="64"/>
      <c r="Q44" s="83"/>
      <c r="R44" s="12">
        <f>J39</f>
        <v>2022</v>
      </c>
      <c r="S44" s="13">
        <f>J43</f>
        <v>50</v>
      </c>
      <c r="T44" s="109"/>
      <c r="U44" s="109"/>
      <c r="V44" s="109"/>
      <c r="W44" s="110"/>
    </row>
    <row r="45" spans="2:23" ht="15.75" thickBot="1" x14ac:dyDescent="0.3">
      <c r="B45" s="59" t="str">
        <f>IF(B43&gt;=75,"Muy alto",IF(B43&gt;=51,"Alto",IF(B43&gt;=25,"Medio",IF(B43&lt;=24,"Bajo"))))</f>
        <v>Medio</v>
      </c>
      <c r="C45" s="60"/>
      <c r="D45" s="60"/>
      <c r="E45" s="61"/>
      <c r="F45" s="62" t="str">
        <f>IF(F43&gt;=75,"Muy alto",IF(F43&gt;=51,"Alto",IF(F43&gt;=25,"Medio",IF(F43&lt;=24,"Bajo"))))</f>
        <v>Medio</v>
      </c>
      <c r="G45" s="60"/>
      <c r="H45" s="60"/>
      <c r="I45" s="61"/>
      <c r="J45" s="59" t="str">
        <f t="shared" ref="J45" si="4">IF(J43&gt;=75,"Muy alto",IF(J43&gt;=51,"Alto",IF(J43&gt;=25,"Medio",IF(J43&lt;=24,"Bajo"))))</f>
        <v>Medio</v>
      </c>
      <c r="K45" s="60"/>
      <c r="L45" s="60"/>
      <c r="M45" s="61"/>
      <c r="N45" s="59" t="str">
        <f t="shared" ref="N45" si="5">IF(N43&gt;=75,"Muy alto",IF(N43&gt;=51,"Alto",IF(N43&gt;=25,"Medio",IF(N43&lt;=24,"Bajo"))))</f>
        <v>Medio</v>
      </c>
      <c r="O45" s="60"/>
      <c r="P45" s="60"/>
      <c r="Q45" s="115"/>
      <c r="R45" s="14">
        <f>N39</f>
        <v>2023</v>
      </c>
      <c r="S45" s="18">
        <f>N43</f>
        <v>25</v>
      </c>
      <c r="T45" s="109"/>
      <c r="U45" s="109"/>
      <c r="V45" s="109"/>
      <c r="W45" s="110"/>
    </row>
    <row r="46" spans="2:23" x14ac:dyDescent="0.25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5"/>
      <c r="T46" s="111"/>
      <c r="U46" s="109"/>
      <c r="V46" s="109"/>
      <c r="W46" s="110"/>
    </row>
    <row r="47" spans="2:23" ht="15.75" thickBot="1" x14ac:dyDescent="0.3">
      <c r="B47" s="76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8"/>
      <c r="T47" s="112"/>
      <c r="U47" s="113"/>
      <c r="V47" s="113"/>
      <c r="W47" s="114"/>
    </row>
    <row r="48" spans="2:23" ht="15.75" thickBot="1" x14ac:dyDescent="0.3">
      <c r="B48" s="84" t="s">
        <v>60</v>
      </c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</row>
    <row r="49" spans="2:23" x14ac:dyDescent="0.25">
      <c r="B49" s="104">
        <v>2020</v>
      </c>
      <c r="C49" s="105"/>
      <c r="D49" s="105"/>
      <c r="E49" s="106"/>
      <c r="F49" s="104">
        <v>2021</v>
      </c>
      <c r="G49" s="105"/>
      <c r="H49" s="105"/>
      <c r="I49" s="106"/>
      <c r="J49" s="104">
        <v>2022</v>
      </c>
      <c r="K49" s="105"/>
      <c r="L49" s="105"/>
      <c r="M49" s="106"/>
      <c r="N49" s="104">
        <v>2023</v>
      </c>
      <c r="O49" s="105"/>
      <c r="P49" s="105"/>
      <c r="Q49" s="106"/>
      <c r="R49" s="65" t="s">
        <v>31</v>
      </c>
      <c r="S49" s="66"/>
      <c r="T49" s="67"/>
      <c r="U49" s="67"/>
      <c r="V49" s="67"/>
      <c r="W49" s="68"/>
    </row>
    <row r="50" spans="2:23" x14ac:dyDescent="0.25">
      <c r="B50" s="48" t="s">
        <v>21</v>
      </c>
      <c r="C50" s="49"/>
      <c r="D50" s="49" t="s">
        <v>22</v>
      </c>
      <c r="E50" s="50"/>
      <c r="F50" s="48" t="s">
        <v>21</v>
      </c>
      <c r="G50" s="49"/>
      <c r="H50" s="49" t="s">
        <v>22</v>
      </c>
      <c r="I50" s="50"/>
      <c r="J50" s="48" t="s">
        <v>21</v>
      </c>
      <c r="K50" s="49"/>
      <c r="L50" s="49" t="s">
        <v>22</v>
      </c>
      <c r="M50" s="50"/>
      <c r="N50" s="48" t="s">
        <v>21</v>
      </c>
      <c r="O50" s="49"/>
      <c r="P50" s="49" t="s">
        <v>22</v>
      </c>
      <c r="Q50" s="50"/>
      <c r="R50" s="63" t="s">
        <v>29</v>
      </c>
      <c r="S50" s="64"/>
      <c r="T50" s="69"/>
      <c r="U50" s="69"/>
      <c r="V50" s="69"/>
      <c r="W50" s="70"/>
    </row>
    <row r="51" spans="2:23" x14ac:dyDescent="0.25">
      <c r="B51" s="45">
        <v>21053236.5473684</v>
      </c>
      <c r="C51" s="46"/>
      <c r="D51" s="46"/>
      <c r="E51" s="47"/>
      <c r="F51" s="45">
        <v>21053236.5473684</v>
      </c>
      <c r="G51" s="46"/>
      <c r="H51" s="46">
        <v>0</v>
      </c>
      <c r="I51" s="47"/>
      <c r="J51" s="45">
        <v>21053236.5473684</v>
      </c>
      <c r="K51" s="46"/>
      <c r="L51" s="46">
        <v>0</v>
      </c>
      <c r="M51" s="47"/>
      <c r="N51" s="45">
        <v>21053236.5473684</v>
      </c>
      <c r="O51" s="46"/>
      <c r="P51" s="46">
        <v>0</v>
      </c>
      <c r="Q51" s="47"/>
      <c r="R51" s="16" t="s">
        <v>27</v>
      </c>
      <c r="S51" s="15" t="s">
        <v>28</v>
      </c>
      <c r="T51" s="69"/>
      <c r="U51" s="69"/>
      <c r="V51" s="69"/>
      <c r="W51" s="70"/>
    </row>
    <row r="52" spans="2:23" x14ac:dyDescent="0.25">
      <c r="B52" s="79" t="s">
        <v>23</v>
      </c>
      <c r="C52" s="64"/>
      <c r="D52" s="64"/>
      <c r="E52" s="80"/>
      <c r="F52" s="79" t="s">
        <v>23</v>
      </c>
      <c r="G52" s="64"/>
      <c r="H52" s="64"/>
      <c r="I52" s="80"/>
      <c r="J52" s="79" t="s">
        <v>23</v>
      </c>
      <c r="K52" s="64"/>
      <c r="L52" s="64"/>
      <c r="M52" s="80"/>
      <c r="N52" s="79" t="s">
        <v>23</v>
      </c>
      <c r="O52" s="64"/>
      <c r="P52" s="64"/>
      <c r="Q52" s="80"/>
      <c r="R52" s="17">
        <f>B49</f>
        <v>2020</v>
      </c>
      <c r="S52" s="5">
        <f>B53</f>
        <v>0</v>
      </c>
      <c r="T52" s="69"/>
      <c r="U52" s="69"/>
      <c r="V52" s="69"/>
      <c r="W52" s="70"/>
    </row>
    <row r="53" spans="2:23" x14ac:dyDescent="0.25">
      <c r="B53" s="54">
        <f>(D51/B51)*100</f>
        <v>0</v>
      </c>
      <c r="C53" s="52"/>
      <c r="D53" s="52"/>
      <c r="E53" s="53"/>
      <c r="F53" s="54">
        <f>(H51/F51)*100</f>
        <v>0</v>
      </c>
      <c r="G53" s="52"/>
      <c r="H53" s="52"/>
      <c r="I53" s="53"/>
      <c r="J53" s="54">
        <f>(L51/J51)*100</f>
        <v>0</v>
      </c>
      <c r="K53" s="52"/>
      <c r="L53" s="52"/>
      <c r="M53" s="53"/>
      <c r="N53" s="54">
        <f>(P51/N51)*100</f>
        <v>0</v>
      </c>
      <c r="O53" s="52"/>
      <c r="P53" s="52"/>
      <c r="Q53" s="53"/>
      <c r="R53" s="17">
        <f>F49</f>
        <v>2021</v>
      </c>
      <c r="S53" s="5">
        <f>F53</f>
        <v>0</v>
      </c>
      <c r="T53" s="69"/>
      <c r="U53" s="69"/>
      <c r="V53" s="69"/>
      <c r="W53" s="70"/>
    </row>
    <row r="54" spans="2:23" x14ac:dyDescent="0.25">
      <c r="B54" s="79" t="s">
        <v>26</v>
      </c>
      <c r="C54" s="64"/>
      <c r="D54" s="64"/>
      <c r="E54" s="80"/>
      <c r="F54" s="79" t="s">
        <v>26</v>
      </c>
      <c r="G54" s="64"/>
      <c r="H54" s="64"/>
      <c r="I54" s="80"/>
      <c r="J54" s="79" t="s">
        <v>26</v>
      </c>
      <c r="K54" s="64"/>
      <c r="L54" s="64"/>
      <c r="M54" s="80"/>
      <c r="N54" s="79" t="s">
        <v>26</v>
      </c>
      <c r="O54" s="64"/>
      <c r="P54" s="64"/>
      <c r="Q54" s="80"/>
      <c r="R54" s="17">
        <f>J49</f>
        <v>2022</v>
      </c>
      <c r="S54" s="5">
        <f>J53</f>
        <v>0</v>
      </c>
      <c r="T54" s="69"/>
      <c r="U54" s="69"/>
      <c r="V54" s="69"/>
      <c r="W54" s="70"/>
    </row>
    <row r="55" spans="2:23" ht="15.75" thickBot="1" x14ac:dyDescent="0.3">
      <c r="B55" s="59" t="str">
        <f>IF(B53&gt;=75,"Muy alto",IF(B53&gt;=51,"Alto",IF(B53&gt;=25,"Medio",IF(B53&lt;=24,"Bajo"))))</f>
        <v>Bajo</v>
      </c>
      <c r="C55" s="60"/>
      <c r="D55" s="60"/>
      <c r="E55" s="61"/>
      <c r="F55" s="59" t="str">
        <f>IF(F53&gt;=75,"Muy alto",IF(F53&gt;=51,"Alto",IF(F53&gt;=25,"Medio",IF(F53&lt;=24,"Bajo"))))</f>
        <v>Bajo</v>
      </c>
      <c r="G55" s="60"/>
      <c r="H55" s="60"/>
      <c r="I55" s="61"/>
      <c r="J55" s="59" t="str">
        <f t="shared" ref="J55" si="6">IF(J53&gt;=75,"Muy alto",IF(J53&gt;=51,"Alto",IF(J53&gt;=25,"Medio",IF(J53&lt;=24,"Bajo"))))</f>
        <v>Bajo</v>
      </c>
      <c r="K55" s="60"/>
      <c r="L55" s="60"/>
      <c r="M55" s="61"/>
      <c r="N55" s="59" t="str">
        <f t="shared" ref="N55" si="7">IF(N53&gt;=75,"Muy alto",IF(N53&gt;=51,"Alto",IF(N53&gt;=25,"Medio",IF(N53&lt;=24,"Bajo"))))</f>
        <v>Bajo</v>
      </c>
      <c r="O55" s="60"/>
      <c r="P55" s="60"/>
      <c r="Q55" s="61"/>
      <c r="R55" s="19">
        <f>N49</f>
        <v>2023</v>
      </c>
      <c r="S55" s="20">
        <f>N53</f>
        <v>0</v>
      </c>
      <c r="T55" s="69"/>
      <c r="U55" s="69"/>
      <c r="V55" s="69"/>
      <c r="W55" s="70"/>
    </row>
    <row r="56" spans="2:23" x14ac:dyDescent="0.25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5"/>
      <c r="T56" s="69"/>
      <c r="U56" s="69"/>
      <c r="V56" s="69"/>
      <c r="W56" s="70"/>
    </row>
    <row r="57" spans="2:23" ht="15.75" thickBot="1" x14ac:dyDescent="0.3">
      <c r="B57" s="76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8"/>
      <c r="T57" s="71"/>
      <c r="U57" s="71"/>
      <c r="V57" s="71"/>
      <c r="W57" s="72"/>
    </row>
  </sheetData>
  <mergeCells count="170">
    <mergeCell ref="B56:S57"/>
    <mergeCell ref="B54:E54"/>
    <mergeCell ref="F54:I54"/>
    <mergeCell ref="J54:M54"/>
    <mergeCell ref="N54:Q54"/>
    <mergeCell ref="B55:E55"/>
    <mergeCell ref="F55:I55"/>
    <mergeCell ref="J55:M55"/>
    <mergeCell ref="N55:Q55"/>
    <mergeCell ref="R50:S50"/>
    <mergeCell ref="B51:C51"/>
    <mergeCell ref="D51:E51"/>
    <mergeCell ref="F51:G51"/>
    <mergeCell ref="H51:I51"/>
    <mergeCell ref="J51:K51"/>
    <mergeCell ref="L51:M51"/>
    <mergeCell ref="N51:O51"/>
    <mergeCell ref="P51:Q51"/>
    <mergeCell ref="B46:S47"/>
    <mergeCell ref="B48:W48"/>
    <mergeCell ref="B49:E49"/>
    <mergeCell ref="F49:I49"/>
    <mergeCell ref="J49:M49"/>
    <mergeCell ref="N49:Q49"/>
    <mergeCell ref="R49:S49"/>
    <mergeCell ref="T49:W57"/>
    <mergeCell ref="B50:C50"/>
    <mergeCell ref="D50:E50"/>
    <mergeCell ref="F50:G50"/>
    <mergeCell ref="H50:I50"/>
    <mergeCell ref="J50:K50"/>
    <mergeCell ref="L50:M50"/>
    <mergeCell ref="N50:O50"/>
    <mergeCell ref="P50:Q50"/>
    <mergeCell ref="B52:E52"/>
    <mergeCell ref="F52:I52"/>
    <mergeCell ref="J52:M52"/>
    <mergeCell ref="N52:Q52"/>
    <mergeCell ref="B53:E53"/>
    <mergeCell ref="F53:I53"/>
    <mergeCell ref="J53:M53"/>
    <mergeCell ref="N53:Q53"/>
    <mergeCell ref="L41:M41"/>
    <mergeCell ref="N41:O41"/>
    <mergeCell ref="P41:Q41"/>
    <mergeCell ref="B44:E44"/>
    <mergeCell ref="F44:I44"/>
    <mergeCell ref="J44:M44"/>
    <mergeCell ref="N44:Q44"/>
    <mergeCell ref="B45:E45"/>
    <mergeCell ref="F45:I45"/>
    <mergeCell ref="J45:M45"/>
    <mergeCell ref="N45:Q45"/>
    <mergeCell ref="B42:E42"/>
    <mergeCell ref="F42:I42"/>
    <mergeCell ref="J42:M42"/>
    <mergeCell ref="N42:Q42"/>
    <mergeCell ref="B43:E43"/>
    <mergeCell ref="F43:I43"/>
    <mergeCell ref="J43:M43"/>
    <mergeCell ref="N43:Q43"/>
    <mergeCell ref="B31:G37"/>
    <mergeCell ref="H31:W34"/>
    <mergeCell ref="H35:W37"/>
    <mergeCell ref="B38:W38"/>
    <mergeCell ref="B39:E39"/>
    <mergeCell ref="F39:I39"/>
    <mergeCell ref="J39:M39"/>
    <mergeCell ref="N39:Q39"/>
    <mergeCell ref="R39:S39"/>
    <mergeCell ref="T39:W47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B41:C41"/>
    <mergeCell ref="D41:E41"/>
    <mergeCell ref="F41:G41"/>
    <mergeCell ref="H41:I41"/>
    <mergeCell ref="J41:K41"/>
    <mergeCell ref="B2:G8"/>
    <mergeCell ref="H2:W5"/>
    <mergeCell ref="H6:W8"/>
    <mergeCell ref="B9:W9"/>
    <mergeCell ref="B10:E10"/>
    <mergeCell ref="F10:I10"/>
    <mergeCell ref="J10:M10"/>
    <mergeCell ref="N10:Q10"/>
    <mergeCell ref="R10:S10"/>
    <mergeCell ref="T10:W18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B13:E13"/>
    <mergeCell ref="F13:I13"/>
    <mergeCell ref="J13:M13"/>
    <mergeCell ref="N13:Q13"/>
    <mergeCell ref="B14:E14"/>
    <mergeCell ref="F14:I14"/>
    <mergeCell ref="J14:M14"/>
    <mergeCell ref="N14:Q14"/>
    <mergeCell ref="B15:E15"/>
    <mergeCell ref="F15:I15"/>
    <mergeCell ref="J15:M15"/>
    <mergeCell ref="N15:Q15"/>
    <mergeCell ref="B16:E16"/>
    <mergeCell ref="F16:I16"/>
    <mergeCell ref="J16:M16"/>
    <mergeCell ref="N16:Q16"/>
    <mergeCell ref="B17:S18"/>
    <mergeCell ref="B19:W19"/>
    <mergeCell ref="B20:E20"/>
    <mergeCell ref="F20:I20"/>
    <mergeCell ref="J20:M20"/>
    <mergeCell ref="N20:Q20"/>
    <mergeCell ref="R20:S20"/>
    <mergeCell ref="T20:W28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L22:M22"/>
    <mergeCell ref="N22:O22"/>
    <mergeCell ref="P22:Q22"/>
    <mergeCell ref="B23:E23"/>
    <mergeCell ref="F23:I23"/>
    <mergeCell ref="J23:M23"/>
    <mergeCell ref="N23:Q23"/>
    <mergeCell ref="B22:C22"/>
    <mergeCell ref="B26:E26"/>
    <mergeCell ref="F26:I26"/>
    <mergeCell ref="J26:M26"/>
    <mergeCell ref="N26:Q26"/>
    <mergeCell ref="B27:S28"/>
    <mergeCell ref="D22:E22"/>
    <mergeCell ref="F22:G22"/>
    <mergeCell ref="H22:I22"/>
    <mergeCell ref="J22:K22"/>
    <mergeCell ref="B24:E24"/>
    <mergeCell ref="F24:I24"/>
    <mergeCell ref="J24:M24"/>
    <mergeCell ref="N24:Q24"/>
    <mergeCell ref="B25:E25"/>
    <mergeCell ref="F25:I25"/>
    <mergeCell ref="J25:M25"/>
    <mergeCell ref="N25:Q25"/>
  </mergeCells>
  <conditionalFormatting sqref="B16:Q16 B17">
    <cfRule type="containsText" dxfId="179" priority="16" operator="containsText" text="Muy alto">
      <formula>NOT(ISERROR(SEARCH("Muy alto",B16)))</formula>
    </cfRule>
    <cfRule type="containsText" dxfId="178" priority="17" operator="containsText" text="Bajo">
      <formula>NOT(ISERROR(SEARCH("Bajo",B16)))</formula>
    </cfRule>
    <cfRule type="containsText" dxfId="177" priority="18" operator="containsText" text="Medio">
      <formula>NOT(ISERROR(SEARCH("Medio",B16)))</formula>
    </cfRule>
    <cfRule type="containsText" dxfId="176" priority="19" operator="containsText" text="Alto">
      <formula>NOT(ISERROR(SEARCH("Alto",B16)))</formula>
    </cfRule>
    <cfRule type="containsText" dxfId="175" priority="20" operator="containsText" text="Muy alto">
      <formula>NOT(ISERROR(SEARCH("Muy alto",B16)))</formula>
    </cfRule>
  </conditionalFormatting>
  <conditionalFormatting sqref="B26:Q26">
    <cfRule type="containsText" dxfId="174" priority="11" operator="containsText" text="Muy alto">
      <formula>NOT(ISERROR(SEARCH("Muy alto",B26)))</formula>
    </cfRule>
    <cfRule type="containsText" dxfId="173" priority="12" operator="containsText" text="Bajo">
      <formula>NOT(ISERROR(SEARCH("Bajo",B26)))</formula>
    </cfRule>
    <cfRule type="containsText" dxfId="172" priority="13" operator="containsText" text="Medio">
      <formula>NOT(ISERROR(SEARCH("Medio",B26)))</formula>
    </cfRule>
    <cfRule type="containsText" dxfId="171" priority="14" operator="containsText" text="Alto">
      <formula>NOT(ISERROR(SEARCH("Alto",B26)))</formula>
    </cfRule>
    <cfRule type="containsText" dxfId="170" priority="15" operator="containsText" text="Muy alto">
      <formula>NOT(ISERROR(SEARCH("Muy alto",B26)))</formula>
    </cfRule>
  </conditionalFormatting>
  <conditionalFormatting sqref="B45:Q45 B46">
    <cfRule type="containsText" dxfId="169" priority="6" operator="containsText" text="Muy alto">
      <formula>NOT(ISERROR(SEARCH("Muy alto",B45)))</formula>
    </cfRule>
    <cfRule type="containsText" dxfId="168" priority="7" operator="containsText" text="Bajo">
      <formula>NOT(ISERROR(SEARCH("Bajo",B45)))</formula>
    </cfRule>
    <cfRule type="containsText" dxfId="167" priority="8" operator="containsText" text="Medio">
      <formula>NOT(ISERROR(SEARCH("Medio",B45)))</formula>
    </cfRule>
    <cfRule type="containsText" dxfId="166" priority="9" operator="containsText" text="Alto">
      <formula>NOT(ISERROR(SEARCH("Alto",B45)))</formula>
    </cfRule>
    <cfRule type="containsText" dxfId="165" priority="10" operator="containsText" text="Muy alto">
      <formula>NOT(ISERROR(SEARCH("Muy alto",B45)))</formula>
    </cfRule>
  </conditionalFormatting>
  <conditionalFormatting sqref="B55:Q55">
    <cfRule type="containsText" dxfId="164" priority="1" operator="containsText" text="Muy alto">
      <formula>NOT(ISERROR(SEARCH("Muy alto",B55)))</formula>
    </cfRule>
    <cfRule type="containsText" dxfId="163" priority="2" operator="containsText" text="Bajo">
      <formula>NOT(ISERROR(SEARCH("Bajo",B55)))</formula>
    </cfRule>
    <cfRule type="containsText" dxfId="162" priority="3" operator="containsText" text="Medio">
      <formula>NOT(ISERROR(SEARCH("Medio",B55)))</formula>
    </cfRule>
    <cfRule type="containsText" dxfId="161" priority="4" operator="containsText" text="Alto">
      <formula>NOT(ISERROR(SEARCH("Alto",B55)))</formula>
    </cfRule>
    <cfRule type="containsText" dxfId="160" priority="5" operator="containsText" text="Muy alto">
      <formula>NOT(ISERROR(SEARCH("Muy alto",B55)))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F31D0-E26C-4ECA-AA31-DBC41CE1A232}">
  <dimension ref="B1:W57"/>
  <sheetViews>
    <sheetView zoomScale="80" zoomScaleNormal="80" workbookViewId="0"/>
  </sheetViews>
  <sheetFormatPr baseColWidth="10" defaultRowHeight="15" x14ac:dyDescent="0.25"/>
  <cols>
    <col min="1" max="18" width="11.42578125" style="2"/>
    <col min="19" max="19" width="17.7109375" style="2" customWidth="1"/>
    <col min="20" max="16384" width="11.42578125" style="2"/>
  </cols>
  <sheetData>
    <row r="1" spans="2:23" ht="15.75" thickBot="1" x14ac:dyDescent="0.3"/>
    <row r="2" spans="2:23" x14ac:dyDescent="0.25">
      <c r="B2" s="87"/>
      <c r="C2" s="88"/>
      <c r="D2" s="88"/>
      <c r="E2" s="88"/>
      <c r="F2" s="88"/>
      <c r="G2" s="89"/>
      <c r="H2" s="96" t="s">
        <v>14</v>
      </c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2:23" x14ac:dyDescent="0.25">
      <c r="B3" s="90"/>
      <c r="C3" s="91"/>
      <c r="D3" s="91"/>
      <c r="E3" s="91"/>
      <c r="F3" s="91"/>
      <c r="G3" s="92"/>
      <c r="H3" s="99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00"/>
    </row>
    <row r="4" spans="2:23" x14ac:dyDescent="0.25">
      <c r="B4" s="90"/>
      <c r="C4" s="91"/>
      <c r="D4" s="91"/>
      <c r="E4" s="91"/>
      <c r="F4" s="91"/>
      <c r="G4" s="92"/>
      <c r="H4" s="99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100"/>
    </row>
    <row r="5" spans="2:23" ht="15.75" thickBot="1" x14ac:dyDescent="0.3">
      <c r="B5" s="90"/>
      <c r="C5" s="91"/>
      <c r="D5" s="91"/>
      <c r="E5" s="91"/>
      <c r="F5" s="91"/>
      <c r="G5" s="92"/>
      <c r="H5" s="1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</row>
    <row r="6" spans="2:23" x14ac:dyDescent="0.25">
      <c r="B6" s="90"/>
      <c r="C6" s="91"/>
      <c r="D6" s="91"/>
      <c r="E6" s="91"/>
      <c r="F6" s="91"/>
      <c r="G6" s="92"/>
      <c r="H6" s="96" t="s">
        <v>37</v>
      </c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8"/>
    </row>
    <row r="7" spans="2:23" x14ac:dyDescent="0.25">
      <c r="B7" s="90"/>
      <c r="C7" s="91"/>
      <c r="D7" s="91"/>
      <c r="E7" s="91"/>
      <c r="F7" s="91"/>
      <c r="G7" s="92"/>
      <c r="H7" s="99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100"/>
    </row>
    <row r="8" spans="2:23" ht="15.75" thickBot="1" x14ac:dyDescent="0.3">
      <c r="B8" s="93"/>
      <c r="C8" s="94"/>
      <c r="D8" s="94"/>
      <c r="E8" s="94"/>
      <c r="F8" s="94"/>
      <c r="G8" s="95"/>
      <c r="H8" s="101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2:23" ht="15.75" thickBot="1" x14ac:dyDescent="0.3">
      <c r="B9" s="84" t="s">
        <v>20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6"/>
    </row>
    <row r="10" spans="2:23" x14ac:dyDescent="0.25">
      <c r="B10" s="104">
        <v>2016</v>
      </c>
      <c r="C10" s="105"/>
      <c r="D10" s="105"/>
      <c r="E10" s="106"/>
      <c r="F10" s="104">
        <v>2017</v>
      </c>
      <c r="G10" s="105"/>
      <c r="H10" s="105"/>
      <c r="I10" s="106"/>
      <c r="J10" s="104">
        <v>2018</v>
      </c>
      <c r="K10" s="105"/>
      <c r="L10" s="105"/>
      <c r="M10" s="106"/>
      <c r="N10" s="104">
        <v>2019</v>
      </c>
      <c r="O10" s="105"/>
      <c r="P10" s="105"/>
      <c r="Q10" s="106"/>
      <c r="R10" s="81" t="s">
        <v>31</v>
      </c>
      <c r="S10" s="82"/>
      <c r="T10" s="107"/>
      <c r="U10" s="107"/>
      <c r="V10" s="107"/>
      <c r="W10" s="108"/>
    </row>
    <row r="11" spans="2:23" x14ac:dyDescent="0.25">
      <c r="B11" s="117" t="s">
        <v>15</v>
      </c>
      <c r="C11" s="118"/>
      <c r="D11" s="118" t="s">
        <v>16</v>
      </c>
      <c r="E11" s="119"/>
      <c r="F11" s="120" t="s">
        <v>15</v>
      </c>
      <c r="G11" s="49"/>
      <c r="H11" s="49" t="s">
        <v>16</v>
      </c>
      <c r="I11" s="50"/>
      <c r="J11" s="48" t="s">
        <v>15</v>
      </c>
      <c r="K11" s="49"/>
      <c r="L11" s="49" t="s">
        <v>16</v>
      </c>
      <c r="M11" s="50"/>
      <c r="N11" s="48" t="s">
        <v>15</v>
      </c>
      <c r="O11" s="49"/>
      <c r="P11" s="49" t="s">
        <v>16</v>
      </c>
      <c r="Q11" s="116"/>
      <c r="R11" s="79" t="s">
        <v>30</v>
      </c>
      <c r="S11" s="83"/>
      <c r="T11" s="109"/>
      <c r="U11" s="109"/>
      <c r="V11" s="109"/>
      <c r="W11" s="110"/>
    </row>
    <row r="12" spans="2:23" x14ac:dyDescent="0.25">
      <c r="B12" s="54">
        <v>8</v>
      </c>
      <c r="C12" s="52"/>
      <c r="D12" s="52">
        <v>0</v>
      </c>
      <c r="E12" s="53"/>
      <c r="F12" s="51">
        <v>8</v>
      </c>
      <c r="G12" s="52"/>
      <c r="H12" s="52">
        <v>0</v>
      </c>
      <c r="I12" s="53"/>
      <c r="J12" s="54">
        <v>8</v>
      </c>
      <c r="K12" s="52"/>
      <c r="L12" s="52">
        <v>0</v>
      </c>
      <c r="M12" s="53"/>
      <c r="N12" s="54">
        <v>8</v>
      </c>
      <c r="O12" s="52"/>
      <c r="P12" s="52">
        <v>0</v>
      </c>
      <c r="Q12" s="55"/>
      <c r="R12" s="11" t="s">
        <v>27</v>
      </c>
      <c r="S12" s="10" t="s">
        <v>32</v>
      </c>
      <c r="T12" s="109"/>
      <c r="U12" s="109"/>
      <c r="V12" s="109"/>
      <c r="W12" s="110"/>
    </row>
    <row r="13" spans="2:23" x14ac:dyDescent="0.25">
      <c r="B13" s="79" t="s">
        <v>17</v>
      </c>
      <c r="C13" s="64"/>
      <c r="D13" s="64"/>
      <c r="E13" s="80"/>
      <c r="F13" s="63" t="s">
        <v>17</v>
      </c>
      <c r="G13" s="64"/>
      <c r="H13" s="64"/>
      <c r="I13" s="80"/>
      <c r="J13" s="79" t="s">
        <v>17</v>
      </c>
      <c r="K13" s="64"/>
      <c r="L13" s="64"/>
      <c r="M13" s="80"/>
      <c r="N13" s="79" t="s">
        <v>17</v>
      </c>
      <c r="O13" s="64"/>
      <c r="P13" s="64"/>
      <c r="Q13" s="83"/>
      <c r="R13" s="12">
        <f>B10</f>
        <v>2016</v>
      </c>
      <c r="S13" s="13">
        <f>B14</f>
        <v>0</v>
      </c>
      <c r="T13" s="109"/>
      <c r="U13" s="109"/>
      <c r="V13" s="109"/>
      <c r="W13" s="110"/>
    </row>
    <row r="14" spans="2:23" x14ac:dyDescent="0.25">
      <c r="B14" s="54">
        <f>(D12/B12)*100</f>
        <v>0</v>
      </c>
      <c r="C14" s="52"/>
      <c r="D14" s="52"/>
      <c r="E14" s="53"/>
      <c r="F14" s="51">
        <f>(H12/F12)*100</f>
        <v>0</v>
      </c>
      <c r="G14" s="52"/>
      <c r="H14" s="52"/>
      <c r="I14" s="53"/>
      <c r="J14" s="54">
        <f>(L12/J12)*100</f>
        <v>0</v>
      </c>
      <c r="K14" s="52"/>
      <c r="L14" s="52"/>
      <c r="M14" s="53"/>
      <c r="N14" s="54">
        <f>(P12/N12)*100</f>
        <v>0</v>
      </c>
      <c r="O14" s="52"/>
      <c r="P14" s="52"/>
      <c r="Q14" s="55"/>
      <c r="R14" s="12">
        <f>F10</f>
        <v>2017</v>
      </c>
      <c r="S14" s="13">
        <f>F14</f>
        <v>0</v>
      </c>
      <c r="T14" s="109"/>
      <c r="U14" s="109"/>
      <c r="V14" s="109"/>
      <c r="W14" s="110"/>
    </row>
    <row r="15" spans="2:23" x14ac:dyDescent="0.25">
      <c r="B15" s="79" t="s">
        <v>18</v>
      </c>
      <c r="C15" s="64"/>
      <c r="D15" s="64"/>
      <c r="E15" s="80"/>
      <c r="F15" s="63" t="s">
        <v>18</v>
      </c>
      <c r="G15" s="64"/>
      <c r="H15" s="64"/>
      <c r="I15" s="80"/>
      <c r="J15" s="79" t="s">
        <v>18</v>
      </c>
      <c r="K15" s="64"/>
      <c r="L15" s="64"/>
      <c r="M15" s="80"/>
      <c r="N15" s="79" t="s">
        <v>18</v>
      </c>
      <c r="O15" s="64"/>
      <c r="P15" s="64"/>
      <c r="Q15" s="83"/>
      <c r="R15" s="12">
        <f>J10</f>
        <v>2018</v>
      </c>
      <c r="S15" s="13">
        <f>J14</f>
        <v>0</v>
      </c>
      <c r="T15" s="109"/>
      <c r="U15" s="109"/>
      <c r="V15" s="109"/>
      <c r="W15" s="110"/>
    </row>
    <row r="16" spans="2:23" ht="15.75" thickBot="1" x14ac:dyDescent="0.3">
      <c r="B16" s="59" t="str">
        <f>IF(B14&gt;=75,"Muy alto",IF(B14&gt;=51,"Alto",IF(B14&gt;=25,"Medio",IF(B14&lt;=24,"Bajo"))))</f>
        <v>Bajo</v>
      </c>
      <c r="C16" s="60"/>
      <c r="D16" s="60"/>
      <c r="E16" s="61"/>
      <c r="F16" s="62" t="str">
        <f>IF(F14&gt;=75,"Muy alto",IF(F14&gt;=51,"Alto",IF(F14&gt;=25,"Medio",IF(F14&lt;=24,"Bajo"))))</f>
        <v>Bajo</v>
      </c>
      <c r="G16" s="60"/>
      <c r="H16" s="60"/>
      <c r="I16" s="61"/>
      <c r="J16" s="59" t="str">
        <f t="shared" ref="J16" si="0">IF(J14&gt;=75,"Muy alto",IF(J14&gt;=51,"Alto",IF(J14&gt;=25,"Medio",IF(J14&lt;=24,"Bajo"))))</f>
        <v>Bajo</v>
      </c>
      <c r="K16" s="60"/>
      <c r="L16" s="60"/>
      <c r="M16" s="61"/>
      <c r="N16" s="59" t="str">
        <f t="shared" ref="N16" si="1">IF(N14&gt;=75,"Muy alto",IF(N14&gt;=51,"Alto",IF(N14&gt;=25,"Medio",IF(N14&lt;=24,"Bajo"))))</f>
        <v>Bajo</v>
      </c>
      <c r="O16" s="60"/>
      <c r="P16" s="60"/>
      <c r="Q16" s="115"/>
      <c r="R16" s="14">
        <f>N10</f>
        <v>2019</v>
      </c>
      <c r="S16" s="18">
        <f>N14</f>
        <v>0</v>
      </c>
      <c r="T16" s="109"/>
      <c r="U16" s="109"/>
      <c r="V16" s="109"/>
      <c r="W16" s="110"/>
    </row>
    <row r="17" spans="2:23" x14ac:dyDescent="0.25">
      <c r="B17" s="73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5"/>
      <c r="T17" s="111"/>
      <c r="U17" s="109"/>
      <c r="V17" s="109"/>
      <c r="W17" s="110"/>
    </row>
    <row r="18" spans="2:23" ht="15.75" thickBot="1" x14ac:dyDescent="0.3"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12"/>
      <c r="U18" s="113"/>
      <c r="V18" s="113"/>
      <c r="W18" s="114"/>
    </row>
    <row r="19" spans="2:23" ht="15.75" thickBot="1" x14ac:dyDescent="0.3">
      <c r="B19" s="84" t="s">
        <v>19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6"/>
    </row>
    <row r="20" spans="2:23" x14ac:dyDescent="0.25">
      <c r="B20" s="104">
        <v>2016</v>
      </c>
      <c r="C20" s="105"/>
      <c r="D20" s="105"/>
      <c r="E20" s="106"/>
      <c r="F20" s="104">
        <v>2017</v>
      </c>
      <c r="G20" s="105"/>
      <c r="H20" s="105"/>
      <c r="I20" s="106"/>
      <c r="J20" s="104">
        <v>2018</v>
      </c>
      <c r="K20" s="105"/>
      <c r="L20" s="105"/>
      <c r="M20" s="106"/>
      <c r="N20" s="104">
        <v>2019</v>
      </c>
      <c r="O20" s="105"/>
      <c r="P20" s="105"/>
      <c r="Q20" s="106"/>
      <c r="R20" s="65" t="s">
        <v>31</v>
      </c>
      <c r="S20" s="66"/>
      <c r="T20" s="67"/>
      <c r="U20" s="67"/>
      <c r="V20" s="67"/>
      <c r="W20" s="68"/>
    </row>
    <row r="21" spans="2:23" x14ac:dyDescent="0.25">
      <c r="B21" s="48" t="s">
        <v>21</v>
      </c>
      <c r="C21" s="49"/>
      <c r="D21" s="49" t="s">
        <v>22</v>
      </c>
      <c r="E21" s="50"/>
      <c r="F21" s="48" t="s">
        <v>21</v>
      </c>
      <c r="G21" s="49"/>
      <c r="H21" s="49" t="s">
        <v>22</v>
      </c>
      <c r="I21" s="50"/>
      <c r="J21" s="48" t="s">
        <v>21</v>
      </c>
      <c r="K21" s="49"/>
      <c r="L21" s="49" t="s">
        <v>22</v>
      </c>
      <c r="M21" s="50"/>
      <c r="N21" s="48" t="s">
        <v>21</v>
      </c>
      <c r="O21" s="49"/>
      <c r="P21" s="49" t="s">
        <v>22</v>
      </c>
      <c r="Q21" s="50"/>
      <c r="R21" s="63" t="s">
        <v>29</v>
      </c>
      <c r="S21" s="64"/>
      <c r="T21" s="69"/>
      <c r="U21" s="69"/>
      <c r="V21" s="69"/>
      <c r="W21" s="70"/>
    </row>
    <row r="22" spans="2:23" x14ac:dyDescent="0.25">
      <c r="B22" s="45">
        <v>26734268.631579001</v>
      </c>
      <c r="C22" s="46"/>
      <c r="D22" s="46">
        <v>0</v>
      </c>
      <c r="E22" s="47"/>
      <c r="F22" s="45">
        <v>26734268.631579001</v>
      </c>
      <c r="G22" s="46"/>
      <c r="H22" s="46">
        <v>0</v>
      </c>
      <c r="I22" s="47"/>
      <c r="J22" s="45">
        <v>26734268.631579001</v>
      </c>
      <c r="K22" s="46"/>
      <c r="L22" s="46">
        <v>0</v>
      </c>
      <c r="M22" s="47"/>
      <c r="N22" s="45">
        <v>26734268.631579001</v>
      </c>
      <c r="O22" s="46"/>
      <c r="P22" s="46">
        <v>0</v>
      </c>
      <c r="Q22" s="47"/>
      <c r="R22" s="16" t="s">
        <v>27</v>
      </c>
      <c r="S22" s="15" t="s">
        <v>28</v>
      </c>
      <c r="T22" s="69"/>
      <c r="U22" s="69"/>
      <c r="V22" s="69"/>
      <c r="W22" s="70"/>
    </row>
    <row r="23" spans="2:23" x14ac:dyDescent="0.25">
      <c r="B23" s="79" t="s">
        <v>23</v>
      </c>
      <c r="C23" s="64"/>
      <c r="D23" s="64"/>
      <c r="E23" s="80"/>
      <c r="F23" s="79" t="s">
        <v>23</v>
      </c>
      <c r="G23" s="64"/>
      <c r="H23" s="64"/>
      <c r="I23" s="80"/>
      <c r="J23" s="79" t="s">
        <v>23</v>
      </c>
      <c r="K23" s="64"/>
      <c r="L23" s="64"/>
      <c r="M23" s="80"/>
      <c r="N23" s="79" t="s">
        <v>23</v>
      </c>
      <c r="O23" s="64"/>
      <c r="P23" s="64"/>
      <c r="Q23" s="80"/>
      <c r="R23" s="17">
        <f>B20</f>
        <v>2016</v>
      </c>
      <c r="S23" s="5">
        <f>B24</f>
        <v>0</v>
      </c>
      <c r="T23" s="69"/>
      <c r="U23" s="69"/>
      <c r="V23" s="69"/>
      <c r="W23" s="70"/>
    </row>
    <row r="24" spans="2:23" x14ac:dyDescent="0.25">
      <c r="B24" s="54">
        <f>(D22/B22)*100</f>
        <v>0</v>
      </c>
      <c r="C24" s="52"/>
      <c r="D24" s="52"/>
      <c r="E24" s="53"/>
      <c r="F24" s="54">
        <f>(H22/F22)*100</f>
        <v>0</v>
      </c>
      <c r="G24" s="52"/>
      <c r="H24" s="52"/>
      <c r="I24" s="53"/>
      <c r="J24" s="54">
        <f>(L22/J22)*100</f>
        <v>0</v>
      </c>
      <c r="K24" s="52"/>
      <c r="L24" s="52"/>
      <c r="M24" s="53"/>
      <c r="N24" s="54">
        <f>(P22/N22)*100</f>
        <v>0</v>
      </c>
      <c r="O24" s="52"/>
      <c r="P24" s="52"/>
      <c r="Q24" s="53"/>
      <c r="R24" s="17">
        <f>F20</f>
        <v>2017</v>
      </c>
      <c r="S24" s="5">
        <f>F24</f>
        <v>0</v>
      </c>
      <c r="T24" s="69"/>
      <c r="U24" s="69"/>
      <c r="V24" s="69"/>
      <c r="W24" s="70"/>
    </row>
    <row r="25" spans="2:23" x14ac:dyDescent="0.25">
      <c r="B25" s="79" t="s">
        <v>26</v>
      </c>
      <c r="C25" s="64"/>
      <c r="D25" s="64"/>
      <c r="E25" s="80"/>
      <c r="F25" s="79" t="s">
        <v>26</v>
      </c>
      <c r="G25" s="64"/>
      <c r="H25" s="64"/>
      <c r="I25" s="80"/>
      <c r="J25" s="79" t="s">
        <v>26</v>
      </c>
      <c r="K25" s="64"/>
      <c r="L25" s="64"/>
      <c r="M25" s="80"/>
      <c r="N25" s="79" t="s">
        <v>26</v>
      </c>
      <c r="O25" s="64"/>
      <c r="P25" s="64"/>
      <c r="Q25" s="80"/>
      <c r="R25" s="17">
        <f>J20</f>
        <v>2018</v>
      </c>
      <c r="S25" s="5">
        <f>J24</f>
        <v>0</v>
      </c>
      <c r="T25" s="69"/>
      <c r="U25" s="69"/>
      <c r="V25" s="69"/>
      <c r="W25" s="70"/>
    </row>
    <row r="26" spans="2:23" ht="15.75" thickBot="1" x14ac:dyDescent="0.3">
      <c r="B26" s="59" t="str">
        <f>IF(B24&gt;=75,"Muy alto",IF(B24&gt;=51,"Alto",IF(B24&gt;=25,"Medio",IF(B24&lt;=24,"Bajo"))))</f>
        <v>Bajo</v>
      </c>
      <c r="C26" s="60"/>
      <c r="D26" s="60"/>
      <c r="E26" s="61"/>
      <c r="F26" s="59" t="str">
        <f>IF(F24&gt;=75,"Muy alto",IF(F24&gt;=51,"Alto",IF(F24&gt;=25,"Medio",IF(F24&lt;=24,"Bajo"))))</f>
        <v>Bajo</v>
      </c>
      <c r="G26" s="60"/>
      <c r="H26" s="60"/>
      <c r="I26" s="61"/>
      <c r="J26" s="59" t="str">
        <f t="shared" ref="J26" si="2">IF(J24&gt;=75,"Muy alto",IF(J24&gt;=51,"Alto",IF(J24&gt;=25,"Medio",IF(J24&lt;=24,"Bajo"))))</f>
        <v>Bajo</v>
      </c>
      <c r="K26" s="60"/>
      <c r="L26" s="60"/>
      <c r="M26" s="61"/>
      <c r="N26" s="59" t="str">
        <f t="shared" ref="N26" si="3">IF(N24&gt;=75,"Muy alto",IF(N24&gt;=51,"Alto",IF(N24&gt;=25,"Medio",IF(N24&lt;=24,"Bajo"))))</f>
        <v>Bajo</v>
      </c>
      <c r="O26" s="60"/>
      <c r="P26" s="60"/>
      <c r="Q26" s="61"/>
      <c r="R26" s="19">
        <f>N20</f>
        <v>2019</v>
      </c>
      <c r="S26" s="20">
        <f>N24</f>
        <v>0</v>
      </c>
      <c r="T26" s="69"/>
      <c r="U26" s="69"/>
      <c r="V26" s="69"/>
      <c r="W26" s="70"/>
    </row>
    <row r="27" spans="2:23" x14ac:dyDescent="0.25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69"/>
      <c r="U27" s="69"/>
      <c r="V27" s="69"/>
      <c r="W27" s="70"/>
    </row>
    <row r="28" spans="2:23" ht="15.75" thickBot="1" x14ac:dyDescent="0.3"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1"/>
      <c r="U28" s="71"/>
      <c r="V28" s="71"/>
      <c r="W28" s="72"/>
    </row>
    <row r="29" spans="2:23" x14ac:dyDescent="0.25"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2:23" ht="15.75" thickBot="1" x14ac:dyDescent="0.3"/>
    <row r="31" spans="2:23" x14ac:dyDescent="0.25">
      <c r="B31" s="87"/>
      <c r="C31" s="88"/>
      <c r="D31" s="88"/>
      <c r="E31" s="88"/>
      <c r="F31" s="88"/>
      <c r="G31" s="89"/>
      <c r="H31" s="96" t="s">
        <v>61</v>
      </c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8"/>
    </row>
    <row r="32" spans="2:23" x14ac:dyDescent="0.25">
      <c r="B32" s="90"/>
      <c r="C32" s="91"/>
      <c r="D32" s="91"/>
      <c r="E32" s="91"/>
      <c r="F32" s="91"/>
      <c r="G32" s="92"/>
      <c r="H32" s="99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100"/>
    </row>
    <row r="33" spans="2:23" x14ac:dyDescent="0.25">
      <c r="B33" s="90"/>
      <c r="C33" s="91"/>
      <c r="D33" s="91"/>
      <c r="E33" s="91"/>
      <c r="F33" s="91"/>
      <c r="G33" s="92"/>
      <c r="H33" s="9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100"/>
    </row>
    <row r="34" spans="2:23" ht="15.75" thickBot="1" x14ac:dyDescent="0.3">
      <c r="B34" s="90"/>
      <c r="C34" s="91"/>
      <c r="D34" s="91"/>
      <c r="E34" s="91"/>
      <c r="F34" s="91"/>
      <c r="G34" s="92"/>
      <c r="H34" s="101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</row>
    <row r="35" spans="2:23" ht="15" customHeight="1" x14ac:dyDescent="0.25">
      <c r="B35" s="90"/>
      <c r="C35" s="91"/>
      <c r="D35" s="91"/>
      <c r="E35" s="91"/>
      <c r="F35" s="91"/>
      <c r="G35" s="92"/>
      <c r="H35" s="96" t="s">
        <v>37</v>
      </c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8"/>
    </row>
    <row r="36" spans="2:23" x14ac:dyDescent="0.25">
      <c r="B36" s="90"/>
      <c r="C36" s="91"/>
      <c r="D36" s="91"/>
      <c r="E36" s="91"/>
      <c r="F36" s="91"/>
      <c r="G36" s="92"/>
      <c r="H36" s="9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100"/>
    </row>
    <row r="37" spans="2:23" ht="15.75" thickBot="1" x14ac:dyDescent="0.3">
      <c r="B37" s="93"/>
      <c r="C37" s="94"/>
      <c r="D37" s="94"/>
      <c r="E37" s="94"/>
      <c r="F37" s="94"/>
      <c r="G37" s="95"/>
      <c r="H37" s="101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</row>
    <row r="38" spans="2:23" ht="15.75" thickBot="1" x14ac:dyDescent="0.3">
      <c r="B38" s="84" t="s">
        <v>59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2:23" x14ac:dyDescent="0.25">
      <c r="B39" s="104">
        <v>2020</v>
      </c>
      <c r="C39" s="105"/>
      <c r="D39" s="105"/>
      <c r="E39" s="106"/>
      <c r="F39" s="104">
        <v>2021</v>
      </c>
      <c r="G39" s="105"/>
      <c r="H39" s="105"/>
      <c r="I39" s="106"/>
      <c r="J39" s="104">
        <v>2022</v>
      </c>
      <c r="K39" s="105"/>
      <c r="L39" s="105"/>
      <c r="M39" s="106"/>
      <c r="N39" s="104">
        <v>2023</v>
      </c>
      <c r="O39" s="105"/>
      <c r="P39" s="105"/>
      <c r="Q39" s="106"/>
      <c r="R39" s="81" t="s">
        <v>31</v>
      </c>
      <c r="S39" s="82"/>
      <c r="T39" s="107"/>
      <c r="U39" s="107"/>
      <c r="V39" s="107"/>
      <c r="W39" s="108"/>
    </row>
    <row r="40" spans="2:23" x14ac:dyDescent="0.25">
      <c r="B40" s="117" t="s">
        <v>15</v>
      </c>
      <c r="C40" s="118"/>
      <c r="D40" s="118" t="s">
        <v>16</v>
      </c>
      <c r="E40" s="119"/>
      <c r="F40" s="120" t="s">
        <v>15</v>
      </c>
      <c r="G40" s="49"/>
      <c r="H40" s="49" t="s">
        <v>16</v>
      </c>
      <c r="I40" s="50"/>
      <c r="J40" s="48" t="s">
        <v>15</v>
      </c>
      <c r="K40" s="49"/>
      <c r="L40" s="49" t="s">
        <v>16</v>
      </c>
      <c r="M40" s="50"/>
      <c r="N40" s="48" t="s">
        <v>15</v>
      </c>
      <c r="O40" s="49"/>
      <c r="P40" s="49" t="s">
        <v>16</v>
      </c>
      <c r="Q40" s="116"/>
      <c r="R40" s="79" t="s">
        <v>30</v>
      </c>
      <c r="S40" s="83"/>
      <c r="T40" s="109"/>
      <c r="U40" s="109"/>
      <c r="V40" s="109"/>
      <c r="W40" s="110"/>
    </row>
    <row r="41" spans="2:23" x14ac:dyDescent="0.25">
      <c r="B41" s="54">
        <v>8</v>
      </c>
      <c r="C41" s="52"/>
      <c r="D41" s="52">
        <v>1</v>
      </c>
      <c r="E41" s="53"/>
      <c r="F41" s="51">
        <v>8</v>
      </c>
      <c r="G41" s="52"/>
      <c r="H41" s="52">
        <v>1</v>
      </c>
      <c r="I41" s="53"/>
      <c r="J41" s="54">
        <v>8</v>
      </c>
      <c r="K41" s="52"/>
      <c r="L41" s="52">
        <v>1</v>
      </c>
      <c r="M41" s="53"/>
      <c r="N41" s="54">
        <v>8</v>
      </c>
      <c r="O41" s="52"/>
      <c r="P41" s="52">
        <v>1</v>
      </c>
      <c r="Q41" s="55"/>
      <c r="R41" s="11" t="s">
        <v>27</v>
      </c>
      <c r="S41" s="10" t="s">
        <v>32</v>
      </c>
      <c r="T41" s="109"/>
      <c r="U41" s="109"/>
      <c r="V41" s="109"/>
      <c r="W41" s="110"/>
    </row>
    <row r="42" spans="2:23" x14ac:dyDescent="0.25">
      <c r="B42" s="79" t="s">
        <v>17</v>
      </c>
      <c r="C42" s="64"/>
      <c r="D42" s="64"/>
      <c r="E42" s="80"/>
      <c r="F42" s="63" t="s">
        <v>17</v>
      </c>
      <c r="G42" s="64"/>
      <c r="H42" s="64"/>
      <c r="I42" s="80"/>
      <c r="J42" s="79" t="s">
        <v>17</v>
      </c>
      <c r="K42" s="64"/>
      <c r="L42" s="64"/>
      <c r="M42" s="80"/>
      <c r="N42" s="79" t="s">
        <v>17</v>
      </c>
      <c r="O42" s="64"/>
      <c r="P42" s="64"/>
      <c r="Q42" s="83"/>
      <c r="R42" s="12">
        <f>B39</f>
        <v>2020</v>
      </c>
      <c r="S42" s="13">
        <f>B43</f>
        <v>12.5</v>
      </c>
      <c r="T42" s="109"/>
      <c r="U42" s="109"/>
      <c r="V42" s="109"/>
      <c r="W42" s="110"/>
    </row>
    <row r="43" spans="2:23" x14ac:dyDescent="0.25">
      <c r="B43" s="54">
        <f>(D41/B41)*100</f>
        <v>12.5</v>
      </c>
      <c r="C43" s="52"/>
      <c r="D43" s="52"/>
      <c r="E43" s="53"/>
      <c r="F43" s="51">
        <f>(H41/F41)*100</f>
        <v>12.5</v>
      </c>
      <c r="G43" s="52"/>
      <c r="H43" s="52"/>
      <c r="I43" s="53"/>
      <c r="J43" s="54">
        <f>(L41/J41)*100</f>
        <v>12.5</v>
      </c>
      <c r="K43" s="52"/>
      <c r="L43" s="52"/>
      <c r="M43" s="53"/>
      <c r="N43" s="54">
        <f>(P41/N41)*100</f>
        <v>12.5</v>
      </c>
      <c r="O43" s="52"/>
      <c r="P43" s="52"/>
      <c r="Q43" s="55"/>
      <c r="R43" s="12">
        <f>F39</f>
        <v>2021</v>
      </c>
      <c r="S43" s="13">
        <f>F43</f>
        <v>12.5</v>
      </c>
      <c r="T43" s="109"/>
      <c r="U43" s="109"/>
      <c r="V43" s="109"/>
      <c r="W43" s="110"/>
    </row>
    <row r="44" spans="2:23" x14ac:dyDescent="0.25">
      <c r="B44" s="79" t="s">
        <v>18</v>
      </c>
      <c r="C44" s="64"/>
      <c r="D44" s="64"/>
      <c r="E44" s="80"/>
      <c r="F44" s="63" t="s">
        <v>18</v>
      </c>
      <c r="G44" s="64"/>
      <c r="H44" s="64"/>
      <c r="I44" s="80"/>
      <c r="J44" s="79" t="s">
        <v>18</v>
      </c>
      <c r="K44" s="64"/>
      <c r="L44" s="64"/>
      <c r="M44" s="80"/>
      <c r="N44" s="79" t="s">
        <v>18</v>
      </c>
      <c r="O44" s="64"/>
      <c r="P44" s="64"/>
      <c r="Q44" s="83"/>
      <c r="R44" s="12">
        <f>J39</f>
        <v>2022</v>
      </c>
      <c r="S44" s="13">
        <f>J43</f>
        <v>12.5</v>
      </c>
      <c r="T44" s="109"/>
      <c r="U44" s="109"/>
      <c r="V44" s="109"/>
      <c r="W44" s="110"/>
    </row>
    <row r="45" spans="2:23" ht="15.75" thickBot="1" x14ac:dyDescent="0.3">
      <c r="B45" s="59" t="str">
        <f>IF(B43&gt;=75,"Muy alto",IF(B43&gt;=51,"Alto",IF(B43&gt;=25,"Medio",IF(B43&lt;=24,"Bajo"))))</f>
        <v>Bajo</v>
      </c>
      <c r="C45" s="60"/>
      <c r="D45" s="60"/>
      <c r="E45" s="61"/>
      <c r="F45" s="62" t="str">
        <f>IF(F43&gt;=75,"Muy alto",IF(F43&gt;=51,"Alto",IF(F43&gt;=25,"Medio",IF(F43&lt;=24,"Bajo"))))</f>
        <v>Bajo</v>
      </c>
      <c r="G45" s="60"/>
      <c r="H45" s="60"/>
      <c r="I45" s="61"/>
      <c r="J45" s="59" t="str">
        <f t="shared" ref="J45" si="4">IF(J43&gt;=75,"Muy alto",IF(J43&gt;=51,"Alto",IF(J43&gt;=25,"Medio",IF(J43&lt;=24,"Bajo"))))</f>
        <v>Bajo</v>
      </c>
      <c r="K45" s="60"/>
      <c r="L45" s="60"/>
      <c r="M45" s="61"/>
      <c r="N45" s="59" t="str">
        <f t="shared" ref="N45" si="5">IF(N43&gt;=75,"Muy alto",IF(N43&gt;=51,"Alto",IF(N43&gt;=25,"Medio",IF(N43&lt;=24,"Bajo"))))</f>
        <v>Bajo</v>
      </c>
      <c r="O45" s="60"/>
      <c r="P45" s="60"/>
      <c r="Q45" s="115"/>
      <c r="R45" s="14">
        <f>N39</f>
        <v>2023</v>
      </c>
      <c r="S45" s="18">
        <f>N43</f>
        <v>12.5</v>
      </c>
      <c r="T45" s="109"/>
      <c r="U45" s="109"/>
      <c r="V45" s="109"/>
      <c r="W45" s="110"/>
    </row>
    <row r="46" spans="2:23" x14ac:dyDescent="0.25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5"/>
      <c r="T46" s="111"/>
      <c r="U46" s="109"/>
      <c r="V46" s="109"/>
      <c r="W46" s="110"/>
    </row>
    <row r="47" spans="2:23" ht="15.75" thickBot="1" x14ac:dyDescent="0.3">
      <c r="B47" s="76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8"/>
      <c r="T47" s="112"/>
      <c r="U47" s="113"/>
      <c r="V47" s="113"/>
      <c r="W47" s="114"/>
    </row>
    <row r="48" spans="2:23" ht="15.75" thickBot="1" x14ac:dyDescent="0.3">
      <c r="B48" s="84" t="s">
        <v>60</v>
      </c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</row>
    <row r="49" spans="2:23" x14ac:dyDescent="0.25">
      <c r="B49" s="104">
        <v>2020</v>
      </c>
      <c r="C49" s="105"/>
      <c r="D49" s="105"/>
      <c r="E49" s="106"/>
      <c r="F49" s="104">
        <v>2021</v>
      </c>
      <c r="G49" s="105"/>
      <c r="H49" s="105"/>
      <c r="I49" s="106"/>
      <c r="J49" s="104">
        <v>2022</v>
      </c>
      <c r="K49" s="105"/>
      <c r="L49" s="105"/>
      <c r="M49" s="106"/>
      <c r="N49" s="104">
        <v>2023</v>
      </c>
      <c r="O49" s="105"/>
      <c r="P49" s="105"/>
      <c r="Q49" s="106"/>
      <c r="R49" s="65" t="s">
        <v>31</v>
      </c>
      <c r="S49" s="66"/>
      <c r="T49" s="67"/>
      <c r="U49" s="67"/>
      <c r="V49" s="67"/>
      <c r="W49" s="68"/>
    </row>
    <row r="50" spans="2:23" x14ac:dyDescent="0.25">
      <c r="B50" s="48" t="s">
        <v>21</v>
      </c>
      <c r="C50" s="49"/>
      <c r="D50" s="49" t="s">
        <v>22</v>
      </c>
      <c r="E50" s="50"/>
      <c r="F50" s="48" t="s">
        <v>21</v>
      </c>
      <c r="G50" s="49"/>
      <c r="H50" s="49" t="s">
        <v>22</v>
      </c>
      <c r="I50" s="50"/>
      <c r="J50" s="48" t="s">
        <v>21</v>
      </c>
      <c r="K50" s="49"/>
      <c r="L50" s="49" t="s">
        <v>22</v>
      </c>
      <c r="M50" s="50"/>
      <c r="N50" s="48" t="s">
        <v>21</v>
      </c>
      <c r="O50" s="49"/>
      <c r="P50" s="49" t="s">
        <v>22</v>
      </c>
      <c r="Q50" s="50"/>
      <c r="R50" s="63" t="s">
        <v>29</v>
      </c>
      <c r="S50" s="64"/>
      <c r="T50" s="69"/>
      <c r="U50" s="69"/>
      <c r="V50" s="69"/>
      <c r="W50" s="70"/>
    </row>
    <row r="51" spans="2:23" x14ac:dyDescent="0.25">
      <c r="B51" s="45">
        <v>21053236.5473684</v>
      </c>
      <c r="C51" s="46"/>
      <c r="D51" s="46">
        <v>0</v>
      </c>
      <c r="E51" s="47"/>
      <c r="F51" s="45">
        <v>21053236.5473684</v>
      </c>
      <c r="G51" s="46"/>
      <c r="H51" s="46">
        <v>0</v>
      </c>
      <c r="I51" s="47"/>
      <c r="J51" s="45">
        <v>21053236.5473684</v>
      </c>
      <c r="K51" s="46"/>
      <c r="L51" s="46">
        <v>0</v>
      </c>
      <c r="M51" s="47"/>
      <c r="N51" s="45">
        <v>21053236.5473684</v>
      </c>
      <c r="O51" s="46"/>
      <c r="P51" s="46">
        <v>0</v>
      </c>
      <c r="Q51" s="47"/>
      <c r="R51" s="16" t="s">
        <v>27</v>
      </c>
      <c r="S51" s="15" t="s">
        <v>28</v>
      </c>
      <c r="T51" s="69"/>
      <c r="U51" s="69"/>
      <c r="V51" s="69"/>
      <c r="W51" s="70"/>
    </row>
    <row r="52" spans="2:23" x14ac:dyDescent="0.25">
      <c r="B52" s="79" t="s">
        <v>23</v>
      </c>
      <c r="C52" s="64"/>
      <c r="D52" s="64"/>
      <c r="E52" s="80"/>
      <c r="F52" s="79" t="s">
        <v>23</v>
      </c>
      <c r="G52" s="64"/>
      <c r="H52" s="64"/>
      <c r="I52" s="80"/>
      <c r="J52" s="79" t="s">
        <v>23</v>
      </c>
      <c r="K52" s="64"/>
      <c r="L52" s="64"/>
      <c r="M52" s="80"/>
      <c r="N52" s="79" t="s">
        <v>23</v>
      </c>
      <c r="O52" s="64"/>
      <c r="P52" s="64"/>
      <c r="Q52" s="80"/>
      <c r="R52" s="17">
        <f>B49</f>
        <v>2020</v>
      </c>
      <c r="S52" s="5">
        <f>B53</f>
        <v>0</v>
      </c>
      <c r="T52" s="69"/>
      <c r="U52" s="69"/>
      <c r="V52" s="69"/>
      <c r="W52" s="70"/>
    </row>
    <row r="53" spans="2:23" x14ac:dyDescent="0.25">
      <c r="B53" s="54">
        <f>(D51/B51)*100</f>
        <v>0</v>
      </c>
      <c r="C53" s="52"/>
      <c r="D53" s="52"/>
      <c r="E53" s="53"/>
      <c r="F53" s="54">
        <f>(H51/F51)*100</f>
        <v>0</v>
      </c>
      <c r="G53" s="52"/>
      <c r="H53" s="52"/>
      <c r="I53" s="53"/>
      <c r="J53" s="54">
        <f>(L51/J51)*100</f>
        <v>0</v>
      </c>
      <c r="K53" s="52"/>
      <c r="L53" s="52"/>
      <c r="M53" s="53"/>
      <c r="N53" s="54">
        <f>(P51/N51)*100</f>
        <v>0</v>
      </c>
      <c r="O53" s="52"/>
      <c r="P53" s="52"/>
      <c r="Q53" s="53"/>
      <c r="R53" s="17">
        <f>F49</f>
        <v>2021</v>
      </c>
      <c r="S53" s="5">
        <f>F53</f>
        <v>0</v>
      </c>
      <c r="T53" s="69"/>
      <c r="U53" s="69"/>
      <c r="V53" s="69"/>
      <c r="W53" s="70"/>
    </row>
    <row r="54" spans="2:23" x14ac:dyDescent="0.25">
      <c r="B54" s="79" t="s">
        <v>26</v>
      </c>
      <c r="C54" s="64"/>
      <c r="D54" s="64"/>
      <c r="E54" s="80"/>
      <c r="F54" s="79" t="s">
        <v>26</v>
      </c>
      <c r="G54" s="64"/>
      <c r="H54" s="64"/>
      <c r="I54" s="80"/>
      <c r="J54" s="79" t="s">
        <v>26</v>
      </c>
      <c r="K54" s="64"/>
      <c r="L54" s="64"/>
      <c r="M54" s="80"/>
      <c r="N54" s="79" t="s">
        <v>26</v>
      </c>
      <c r="O54" s="64"/>
      <c r="P54" s="64"/>
      <c r="Q54" s="80"/>
      <c r="R54" s="17">
        <f>J49</f>
        <v>2022</v>
      </c>
      <c r="S54" s="5">
        <f>J53</f>
        <v>0</v>
      </c>
      <c r="T54" s="69"/>
      <c r="U54" s="69"/>
      <c r="V54" s="69"/>
      <c r="W54" s="70"/>
    </row>
    <row r="55" spans="2:23" ht="15.75" thickBot="1" x14ac:dyDescent="0.3">
      <c r="B55" s="59" t="str">
        <f>IF(B53&gt;=75,"Muy alto",IF(B53&gt;=51,"Alto",IF(B53&gt;=25,"Medio",IF(B53&lt;=24,"Bajo"))))</f>
        <v>Bajo</v>
      </c>
      <c r="C55" s="60"/>
      <c r="D55" s="60"/>
      <c r="E55" s="61"/>
      <c r="F55" s="59" t="str">
        <f>IF(F53&gt;=75,"Muy alto",IF(F53&gt;=51,"Alto",IF(F53&gt;=25,"Medio",IF(F53&lt;=24,"Bajo"))))</f>
        <v>Bajo</v>
      </c>
      <c r="G55" s="60"/>
      <c r="H55" s="60"/>
      <c r="I55" s="61"/>
      <c r="J55" s="59" t="str">
        <f t="shared" ref="J55" si="6">IF(J53&gt;=75,"Muy alto",IF(J53&gt;=51,"Alto",IF(J53&gt;=25,"Medio",IF(J53&lt;=24,"Bajo"))))</f>
        <v>Bajo</v>
      </c>
      <c r="K55" s="60"/>
      <c r="L55" s="60"/>
      <c r="M55" s="61"/>
      <c r="N55" s="59" t="str">
        <f t="shared" ref="N55" si="7">IF(N53&gt;=75,"Muy alto",IF(N53&gt;=51,"Alto",IF(N53&gt;=25,"Medio",IF(N53&lt;=24,"Bajo"))))</f>
        <v>Bajo</v>
      </c>
      <c r="O55" s="60"/>
      <c r="P55" s="60"/>
      <c r="Q55" s="61"/>
      <c r="R55" s="19">
        <f>N49</f>
        <v>2023</v>
      </c>
      <c r="S55" s="20">
        <f>N53</f>
        <v>0</v>
      </c>
      <c r="T55" s="69"/>
      <c r="U55" s="69"/>
      <c r="V55" s="69"/>
      <c r="W55" s="70"/>
    </row>
    <row r="56" spans="2:23" x14ac:dyDescent="0.25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5"/>
      <c r="T56" s="69"/>
      <c r="U56" s="69"/>
      <c r="V56" s="69"/>
      <c r="W56" s="70"/>
    </row>
    <row r="57" spans="2:23" ht="15.75" thickBot="1" x14ac:dyDescent="0.3">
      <c r="B57" s="76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8"/>
      <c r="T57" s="71"/>
      <c r="U57" s="71"/>
      <c r="V57" s="71"/>
      <c r="W57" s="72"/>
    </row>
  </sheetData>
  <mergeCells count="170">
    <mergeCell ref="B56:S57"/>
    <mergeCell ref="B54:E54"/>
    <mergeCell ref="F54:I54"/>
    <mergeCell ref="J54:M54"/>
    <mergeCell ref="N54:Q54"/>
    <mergeCell ref="B55:E55"/>
    <mergeCell ref="F55:I55"/>
    <mergeCell ref="J55:M55"/>
    <mergeCell ref="N55:Q55"/>
    <mergeCell ref="R50:S50"/>
    <mergeCell ref="B51:C51"/>
    <mergeCell ref="D51:E51"/>
    <mergeCell ref="F51:G51"/>
    <mergeCell ref="H51:I51"/>
    <mergeCell ref="J51:K51"/>
    <mergeCell ref="L51:M51"/>
    <mergeCell ref="N51:O51"/>
    <mergeCell ref="P51:Q51"/>
    <mergeCell ref="B46:S47"/>
    <mergeCell ref="B48:W48"/>
    <mergeCell ref="B49:E49"/>
    <mergeCell ref="F49:I49"/>
    <mergeCell ref="J49:M49"/>
    <mergeCell ref="N49:Q49"/>
    <mergeCell ref="R49:S49"/>
    <mergeCell ref="T49:W57"/>
    <mergeCell ref="B50:C50"/>
    <mergeCell ref="D50:E50"/>
    <mergeCell ref="F50:G50"/>
    <mergeCell ref="H50:I50"/>
    <mergeCell ref="J50:K50"/>
    <mergeCell ref="L50:M50"/>
    <mergeCell ref="N50:O50"/>
    <mergeCell ref="P50:Q50"/>
    <mergeCell ref="B52:E52"/>
    <mergeCell ref="F52:I52"/>
    <mergeCell ref="J52:M52"/>
    <mergeCell ref="N52:Q52"/>
    <mergeCell ref="B53:E53"/>
    <mergeCell ref="F53:I53"/>
    <mergeCell ref="J53:M53"/>
    <mergeCell ref="N53:Q53"/>
    <mergeCell ref="L41:M41"/>
    <mergeCell ref="N41:O41"/>
    <mergeCell ref="P41:Q41"/>
    <mergeCell ref="B44:E44"/>
    <mergeCell ref="F44:I44"/>
    <mergeCell ref="J44:M44"/>
    <mergeCell ref="N44:Q44"/>
    <mergeCell ref="B45:E45"/>
    <mergeCell ref="F45:I45"/>
    <mergeCell ref="J45:M45"/>
    <mergeCell ref="N45:Q45"/>
    <mergeCell ref="B42:E42"/>
    <mergeCell ref="F42:I42"/>
    <mergeCell ref="J42:M42"/>
    <mergeCell ref="N42:Q42"/>
    <mergeCell ref="B43:E43"/>
    <mergeCell ref="F43:I43"/>
    <mergeCell ref="J43:M43"/>
    <mergeCell ref="N43:Q43"/>
    <mergeCell ref="B31:G37"/>
    <mergeCell ref="H31:W34"/>
    <mergeCell ref="H35:W37"/>
    <mergeCell ref="B38:W38"/>
    <mergeCell ref="B39:E39"/>
    <mergeCell ref="F39:I39"/>
    <mergeCell ref="J39:M39"/>
    <mergeCell ref="N39:Q39"/>
    <mergeCell ref="R39:S39"/>
    <mergeCell ref="T39:W47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B41:C41"/>
    <mergeCell ref="D41:E41"/>
    <mergeCell ref="F41:G41"/>
    <mergeCell ref="H41:I41"/>
    <mergeCell ref="J41:K41"/>
    <mergeCell ref="B2:G8"/>
    <mergeCell ref="H2:W5"/>
    <mergeCell ref="H6:W8"/>
    <mergeCell ref="B9:W9"/>
    <mergeCell ref="B10:E10"/>
    <mergeCell ref="F10:I10"/>
    <mergeCell ref="J10:M10"/>
    <mergeCell ref="N10:Q10"/>
    <mergeCell ref="R10:S10"/>
    <mergeCell ref="T10:W18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B13:E13"/>
    <mergeCell ref="F13:I13"/>
    <mergeCell ref="J13:M13"/>
    <mergeCell ref="N13:Q13"/>
    <mergeCell ref="B14:E14"/>
    <mergeCell ref="F14:I14"/>
    <mergeCell ref="J14:M14"/>
    <mergeCell ref="N14:Q14"/>
    <mergeCell ref="B15:E15"/>
    <mergeCell ref="F15:I15"/>
    <mergeCell ref="J15:M15"/>
    <mergeCell ref="N15:Q15"/>
    <mergeCell ref="B16:E16"/>
    <mergeCell ref="F16:I16"/>
    <mergeCell ref="J16:M16"/>
    <mergeCell ref="N16:Q16"/>
    <mergeCell ref="B17:S18"/>
    <mergeCell ref="B19:W19"/>
    <mergeCell ref="B20:E20"/>
    <mergeCell ref="F20:I20"/>
    <mergeCell ref="J20:M20"/>
    <mergeCell ref="N20:Q20"/>
    <mergeCell ref="R20:S20"/>
    <mergeCell ref="T20:W28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L22:M22"/>
    <mergeCell ref="N22:O22"/>
    <mergeCell ref="P22:Q22"/>
    <mergeCell ref="B23:E23"/>
    <mergeCell ref="F23:I23"/>
    <mergeCell ref="J23:M23"/>
    <mergeCell ref="N23:Q23"/>
    <mergeCell ref="B22:C22"/>
    <mergeCell ref="B26:E26"/>
    <mergeCell ref="F26:I26"/>
    <mergeCell ref="J26:M26"/>
    <mergeCell ref="N26:Q26"/>
    <mergeCell ref="B27:S28"/>
    <mergeCell ref="D22:E22"/>
    <mergeCell ref="F22:G22"/>
    <mergeCell ref="H22:I22"/>
    <mergeCell ref="J22:K22"/>
    <mergeCell ref="B24:E24"/>
    <mergeCell ref="F24:I24"/>
    <mergeCell ref="J24:M24"/>
    <mergeCell ref="N24:Q24"/>
    <mergeCell ref="B25:E25"/>
    <mergeCell ref="F25:I25"/>
    <mergeCell ref="J25:M25"/>
    <mergeCell ref="N25:Q25"/>
  </mergeCells>
  <conditionalFormatting sqref="B16:Q16 B17">
    <cfRule type="containsText" dxfId="159" priority="16" operator="containsText" text="Muy alto">
      <formula>NOT(ISERROR(SEARCH("Muy alto",B16)))</formula>
    </cfRule>
    <cfRule type="containsText" dxfId="158" priority="17" operator="containsText" text="Bajo">
      <formula>NOT(ISERROR(SEARCH("Bajo",B16)))</formula>
    </cfRule>
    <cfRule type="containsText" dxfId="157" priority="18" operator="containsText" text="Medio">
      <formula>NOT(ISERROR(SEARCH("Medio",B16)))</formula>
    </cfRule>
    <cfRule type="containsText" dxfId="156" priority="19" operator="containsText" text="Alto">
      <formula>NOT(ISERROR(SEARCH("Alto",B16)))</formula>
    </cfRule>
    <cfRule type="containsText" dxfId="155" priority="20" operator="containsText" text="Muy alto">
      <formula>NOT(ISERROR(SEARCH("Muy alto",B16)))</formula>
    </cfRule>
  </conditionalFormatting>
  <conditionalFormatting sqref="B26:Q26">
    <cfRule type="containsText" dxfId="154" priority="11" operator="containsText" text="Muy alto">
      <formula>NOT(ISERROR(SEARCH("Muy alto",B26)))</formula>
    </cfRule>
    <cfRule type="containsText" dxfId="153" priority="12" operator="containsText" text="Bajo">
      <formula>NOT(ISERROR(SEARCH("Bajo",B26)))</formula>
    </cfRule>
    <cfRule type="containsText" dxfId="152" priority="13" operator="containsText" text="Medio">
      <formula>NOT(ISERROR(SEARCH("Medio",B26)))</formula>
    </cfRule>
    <cfRule type="containsText" dxfId="151" priority="14" operator="containsText" text="Alto">
      <formula>NOT(ISERROR(SEARCH("Alto",B26)))</formula>
    </cfRule>
    <cfRule type="containsText" dxfId="150" priority="15" operator="containsText" text="Muy alto">
      <formula>NOT(ISERROR(SEARCH("Muy alto",B26)))</formula>
    </cfRule>
  </conditionalFormatting>
  <conditionalFormatting sqref="B45:Q45 B46">
    <cfRule type="containsText" dxfId="149" priority="6" operator="containsText" text="Muy alto">
      <formula>NOT(ISERROR(SEARCH("Muy alto",B45)))</formula>
    </cfRule>
    <cfRule type="containsText" dxfId="148" priority="7" operator="containsText" text="Bajo">
      <formula>NOT(ISERROR(SEARCH("Bajo",B45)))</formula>
    </cfRule>
    <cfRule type="containsText" dxfId="147" priority="8" operator="containsText" text="Medio">
      <formula>NOT(ISERROR(SEARCH("Medio",B45)))</formula>
    </cfRule>
    <cfRule type="containsText" dxfId="146" priority="9" operator="containsText" text="Alto">
      <formula>NOT(ISERROR(SEARCH("Alto",B45)))</formula>
    </cfRule>
    <cfRule type="containsText" dxfId="145" priority="10" operator="containsText" text="Muy alto">
      <formula>NOT(ISERROR(SEARCH("Muy alto",B45)))</formula>
    </cfRule>
  </conditionalFormatting>
  <conditionalFormatting sqref="B55:Q55">
    <cfRule type="containsText" dxfId="144" priority="1" operator="containsText" text="Muy alto">
      <formula>NOT(ISERROR(SEARCH("Muy alto",B55)))</formula>
    </cfRule>
    <cfRule type="containsText" dxfId="143" priority="2" operator="containsText" text="Bajo">
      <formula>NOT(ISERROR(SEARCH("Bajo",B55)))</formula>
    </cfRule>
    <cfRule type="containsText" dxfId="142" priority="3" operator="containsText" text="Medio">
      <formula>NOT(ISERROR(SEARCH("Medio",B55)))</formula>
    </cfRule>
    <cfRule type="containsText" dxfId="141" priority="4" operator="containsText" text="Alto">
      <formula>NOT(ISERROR(SEARCH("Alto",B55)))</formula>
    </cfRule>
    <cfRule type="containsText" dxfId="140" priority="5" operator="containsText" text="Muy alto">
      <formula>NOT(ISERROR(SEARCH("Muy alto",B55)))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0ED77-A19B-4A0A-B1DA-2F8A1AAC3EEB}">
  <dimension ref="B1:W57"/>
  <sheetViews>
    <sheetView zoomScale="80" zoomScaleNormal="80" workbookViewId="0"/>
  </sheetViews>
  <sheetFormatPr baseColWidth="10" defaultRowHeight="15" x14ac:dyDescent="0.25"/>
  <cols>
    <col min="1" max="18" width="11.42578125" style="2"/>
    <col min="19" max="19" width="17.7109375" style="2" customWidth="1"/>
    <col min="20" max="16384" width="11.42578125" style="2"/>
  </cols>
  <sheetData>
    <row r="1" spans="2:23" ht="15.75" thickBot="1" x14ac:dyDescent="0.3"/>
    <row r="2" spans="2:23" x14ac:dyDescent="0.25">
      <c r="B2" s="87"/>
      <c r="C2" s="88"/>
      <c r="D2" s="88"/>
      <c r="E2" s="88"/>
      <c r="F2" s="88"/>
      <c r="G2" s="89"/>
      <c r="H2" s="96" t="s">
        <v>14</v>
      </c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2:23" x14ac:dyDescent="0.25">
      <c r="B3" s="90"/>
      <c r="C3" s="91"/>
      <c r="D3" s="91"/>
      <c r="E3" s="91"/>
      <c r="F3" s="91"/>
      <c r="G3" s="92"/>
      <c r="H3" s="99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00"/>
    </row>
    <row r="4" spans="2:23" x14ac:dyDescent="0.25">
      <c r="B4" s="90"/>
      <c r="C4" s="91"/>
      <c r="D4" s="91"/>
      <c r="E4" s="91"/>
      <c r="F4" s="91"/>
      <c r="G4" s="92"/>
      <c r="H4" s="99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100"/>
    </row>
    <row r="5" spans="2:23" ht="15.75" thickBot="1" x14ac:dyDescent="0.3">
      <c r="B5" s="90"/>
      <c r="C5" s="91"/>
      <c r="D5" s="91"/>
      <c r="E5" s="91"/>
      <c r="F5" s="91"/>
      <c r="G5" s="92"/>
      <c r="H5" s="1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</row>
    <row r="6" spans="2:23" x14ac:dyDescent="0.25">
      <c r="B6" s="90"/>
      <c r="C6" s="91"/>
      <c r="D6" s="91"/>
      <c r="E6" s="91"/>
      <c r="F6" s="91"/>
      <c r="G6" s="92"/>
      <c r="H6" s="96" t="s">
        <v>38</v>
      </c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8"/>
    </row>
    <row r="7" spans="2:23" x14ac:dyDescent="0.25">
      <c r="B7" s="90"/>
      <c r="C7" s="91"/>
      <c r="D7" s="91"/>
      <c r="E7" s="91"/>
      <c r="F7" s="91"/>
      <c r="G7" s="92"/>
      <c r="H7" s="99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100"/>
    </row>
    <row r="8" spans="2:23" ht="15.75" thickBot="1" x14ac:dyDescent="0.3">
      <c r="B8" s="93"/>
      <c r="C8" s="94"/>
      <c r="D8" s="94"/>
      <c r="E8" s="94"/>
      <c r="F8" s="94"/>
      <c r="G8" s="95"/>
      <c r="H8" s="101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2:23" ht="15.75" thickBot="1" x14ac:dyDescent="0.3">
      <c r="B9" s="84" t="s">
        <v>20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6"/>
    </row>
    <row r="10" spans="2:23" x14ac:dyDescent="0.25">
      <c r="B10" s="104">
        <v>2016</v>
      </c>
      <c r="C10" s="105"/>
      <c r="D10" s="105"/>
      <c r="E10" s="106"/>
      <c r="F10" s="104">
        <v>2017</v>
      </c>
      <c r="G10" s="105"/>
      <c r="H10" s="105"/>
      <c r="I10" s="106"/>
      <c r="J10" s="104">
        <v>2018</v>
      </c>
      <c r="K10" s="105"/>
      <c r="L10" s="105"/>
      <c r="M10" s="106"/>
      <c r="N10" s="104">
        <v>2019</v>
      </c>
      <c r="O10" s="105"/>
      <c r="P10" s="105"/>
      <c r="Q10" s="106"/>
      <c r="R10" s="81" t="s">
        <v>31</v>
      </c>
      <c r="S10" s="82"/>
      <c r="T10" s="107"/>
      <c r="U10" s="107"/>
      <c r="V10" s="107"/>
      <c r="W10" s="108"/>
    </row>
    <row r="11" spans="2:23" x14ac:dyDescent="0.25">
      <c r="B11" s="117" t="s">
        <v>15</v>
      </c>
      <c r="C11" s="118"/>
      <c r="D11" s="118" t="s">
        <v>16</v>
      </c>
      <c r="E11" s="119"/>
      <c r="F11" s="120" t="s">
        <v>15</v>
      </c>
      <c r="G11" s="49"/>
      <c r="H11" s="49" t="s">
        <v>16</v>
      </c>
      <c r="I11" s="50"/>
      <c r="J11" s="48" t="s">
        <v>15</v>
      </c>
      <c r="K11" s="49"/>
      <c r="L11" s="49" t="s">
        <v>16</v>
      </c>
      <c r="M11" s="50"/>
      <c r="N11" s="48" t="s">
        <v>15</v>
      </c>
      <c r="O11" s="49"/>
      <c r="P11" s="49" t="s">
        <v>16</v>
      </c>
      <c r="Q11" s="116"/>
      <c r="R11" s="79" t="s">
        <v>30</v>
      </c>
      <c r="S11" s="83"/>
      <c r="T11" s="109"/>
      <c r="U11" s="109"/>
      <c r="V11" s="109"/>
      <c r="W11" s="110"/>
    </row>
    <row r="12" spans="2:23" x14ac:dyDescent="0.25">
      <c r="B12" s="54">
        <v>7</v>
      </c>
      <c r="C12" s="52"/>
      <c r="D12" s="52">
        <v>0</v>
      </c>
      <c r="E12" s="53"/>
      <c r="F12" s="51">
        <v>7</v>
      </c>
      <c r="G12" s="52"/>
      <c r="H12" s="52">
        <v>0</v>
      </c>
      <c r="I12" s="53"/>
      <c r="J12" s="54">
        <v>7</v>
      </c>
      <c r="K12" s="52"/>
      <c r="L12" s="52">
        <v>0</v>
      </c>
      <c r="M12" s="53"/>
      <c r="N12" s="54">
        <v>7</v>
      </c>
      <c r="O12" s="52"/>
      <c r="P12" s="52">
        <v>0</v>
      </c>
      <c r="Q12" s="55"/>
      <c r="R12" s="11" t="s">
        <v>27</v>
      </c>
      <c r="S12" s="10" t="s">
        <v>32</v>
      </c>
      <c r="T12" s="109"/>
      <c r="U12" s="109"/>
      <c r="V12" s="109"/>
      <c r="W12" s="110"/>
    </row>
    <row r="13" spans="2:23" x14ac:dyDescent="0.25">
      <c r="B13" s="79" t="s">
        <v>17</v>
      </c>
      <c r="C13" s="64"/>
      <c r="D13" s="64"/>
      <c r="E13" s="80"/>
      <c r="F13" s="63" t="s">
        <v>17</v>
      </c>
      <c r="G13" s="64"/>
      <c r="H13" s="64"/>
      <c r="I13" s="80"/>
      <c r="J13" s="79" t="s">
        <v>17</v>
      </c>
      <c r="K13" s="64"/>
      <c r="L13" s="64"/>
      <c r="M13" s="80"/>
      <c r="N13" s="79" t="s">
        <v>17</v>
      </c>
      <c r="O13" s="64"/>
      <c r="P13" s="64"/>
      <c r="Q13" s="83"/>
      <c r="R13" s="12">
        <f>B10</f>
        <v>2016</v>
      </c>
      <c r="S13" s="13">
        <f>B14</f>
        <v>0</v>
      </c>
      <c r="T13" s="109"/>
      <c r="U13" s="109"/>
      <c r="V13" s="109"/>
      <c r="W13" s="110"/>
    </row>
    <row r="14" spans="2:23" x14ac:dyDescent="0.25">
      <c r="B14" s="54">
        <f>(D12/B12)*100</f>
        <v>0</v>
      </c>
      <c r="C14" s="52"/>
      <c r="D14" s="52"/>
      <c r="E14" s="53"/>
      <c r="F14" s="51">
        <f>(H12/F12)*100</f>
        <v>0</v>
      </c>
      <c r="G14" s="52"/>
      <c r="H14" s="52"/>
      <c r="I14" s="53"/>
      <c r="J14" s="54">
        <f>(L12/J12)*100</f>
        <v>0</v>
      </c>
      <c r="K14" s="52"/>
      <c r="L14" s="52"/>
      <c r="M14" s="53"/>
      <c r="N14" s="54">
        <f>(P12/N12)*100</f>
        <v>0</v>
      </c>
      <c r="O14" s="52"/>
      <c r="P14" s="52"/>
      <c r="Q14" s="55"/>
      <c r="R14" s="12">
        <f>F10</f>
        <v>2017</v>
      </c>
      <c r="S14" s="13">
        <f>F14</f>
        <v>0</v>
      </c>
      <c r="T14" s="109"/>
      <c r="U14" s="109"/>
      <c r="V14" s="109"/>
      <c r="W14" s="110"/>
    </row>
    <row r="15" spans="2:23" x14ac:dyDescent="0.25">
      <c r="B15" s="79" t="s">
        <v>18</v>
      </c>
      <c r="C15" s="64"/>
      <c r="D15" s="64"/>
      <c r="E15" s="80"/>
      <c r="F15" s="63" t="s">
        <v>18</v>
      </c>
      <c r="G15" s="64"/>
      <c r="H15" s="64"/>
      <c r="I15" s="80"/>
      <c r="J15" s="79" t="s">
        <v>18</v>
      </c>
      <c r="K15" s="64"/>
      <c r="L15" s="64"/>
      <c r="M15" s="80"/>
      <c r="N15" s="79" t="s">
        <v>18</v>
      </c>
      <c r="O15" s="64"/>
      <c r="P15" s="64"/>
      <c r="Q15" s="83"/>
      <c r="R15" s="12">
        <f>J10</f>
        <v>2018</v>
      </c>
      <c r="S15" s="13">
        <f>J14</f>
        <v>0</v>
      </c>
      <c r="T15" s="109"/>
      <c r="U15" s="109"/>
      <c r="V15" s="109"/>
      <c r="W15" s="110"/>
    </row>
    <row r="16" spans="2:23" ht="15.75" thickBot="1" x14ac:dyDescent="0.3">
      <c r="B16" s="59" t="str">
        <f>IF(B14&gt;=75,"Muy alto",IF(B14&gt;=51,"Alto",IF(B14&gt;=25,"Medio",IF(B14&lt;=24,"Bajo"))))</f>
        <v>Bajo</v>
      </c>
      <c r="C16" s="60"/>
      <c r="D16" s="60"/>
      <c r="E16" s="61"/>
      <c r="F16" s="62" t="str">
        <f>IF(F14&gt;=75,"Muy alto",IF(F14&gt;=51,"Alto",IF(F14&gt;=25,"Medio",IF(F14&lt;=24,"Bajo"))))</f>
        <v>Bajo</v>
      </c>
      <c r="G16" s="60"/>
      <c r="H16" s="60"/>
      <c r="I16" s="61"/>
      <c r="J16" s="59" t="str">
        <f t="shared" ref="J16" si="0">IF(J14&gt;=75,"Muy alto",IF(J14&gt;=51,"Alto",IF(J14&gt;=25,"Medio",IF(J14&lt;=24,"Bajo"))))</f>
        <v>Bajo</v>
      </c>
      <c r="K16" s="60"/>
      <c r="L16" s="60"/>
      <c r="M16" s="61"/>
      <c r="N16" s="59" t="str">
        <f t="shared" ref="N16" si="1">IF(N14&gt;=75,"Muy alto",IF(N14&gt;=51,"Alto",IF(N14&gt;=25,"Medio",IF(N14&lt;=24,"Bajo"))))</f>
        <v>Bajo</v>
      </c>
      <c r="O16" s="60"/>
      <c r="P16" s="60"/>
      <c r="Q16" s="115"/>
      <c r="R16" s="14">
        <f>N10</f>
        <v>2019</v>
      </c>
      <c r="S16" s="18">
        <f>N14</f>
        <v>0</v>
      </c>
      <c r="T16" s="109"/>
      <c r="U16" s="109"/>
      <c r="V16" s="109"/>
      <c r="W16" s="110"/>
    </row>
    <row r="17" spans="2:23" x14ac:dyDescent="0.25">
      <c r="B17" s="73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5"/>
      <c r="T17" s="111"/>
      <c r="U17" s="109"/>
      <c r="V17" s="109"/>
      <c r="W17" s="110"/>
    </row>
    <row r="18" spans="2:23" ht="15.75" thickBot="1" x14ac:dyDescent="0.3"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12"/>
      <c r="U18" s="113"/>
      <c r="V18" s="113"/>
      <c r="W18" s="114"/>
    </row>
    <row r="19" spans="2:23" ht="15.75" thickBot="1" x14ac:dyDescent="0.3">
      <c r="B19" s="84" t="s">
        <v>19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6"/>
    </row>
    <row r="20" spans="2:23" x14ac:dyDescent="0.25">
      <c r="B20" s="104">
        <v>2016</v>
      </c>
      <c r="C20" s="105"/>
      <c r="D20" s="105"/>
      <c r="E20" s="106"/>
      <c r="F20" s="104">
        <v>2017</v>
      </c>
      <c r="G20" s="105"/>
      <c r="H20" s="105"/>
      <c r="I20" s="106"/>
      <c r="J20" s="104">
        <v>2018</v>
      </c>
      <c r="K20" s="105"/>
      <c r="L20" s="105"/>
      <c r="M20" s="106"/>
      <c r="N20" s="104">
        <v>2019</v>
      </c>
      <c r="O20" s="105"/>
      <c r="P20" s="105"/>
      <c r="Q20" s="106"/>
      <c r="R20" s="65" t="s">
        <v>31</v>
      </c>
      <c r="S20" s="66"/>
      <c r="T20" s="67"/>
      <c r="U20" s="67"/>
      <c r="V20" s="67"/>
      <c r="W20" s="68"/>
    </row>
    <row r="21" spans="2:23" x14ac:dyDescent="0.25">
      <c r="B21" s="48" t="s">
        <v>21</v>
      </c>
      <c r="C21" s="49"/>
      <c r="D21" s="49" t="s">
        <v>22</v>
      </c>
      <c r="E21" s="50"/>
      <c r="F21" s="48" t="s">
        <v>21</v>
      </c>
      <c r="G21" s="49"/>
      <c r="H21" s="49" t="s">
        <v>22</v>
      </c>
      <c r="I21" s="50"/>
      <c r="J21" s="48" t="s">
        <v>21</v>
      </c>
      <c r="K21" s="49"/>
      <c r="L21" s="49" t="s">
        <v>22</v>
      </c>
      <c r="M21" s="50"/>
      <c r="N21" s="48" t="s">
        <v>21</v>
      </c>
      <c r="O21" s="49"/>
      <c r="P21" s="49" t="s">
        <v>22</v>
      </c>
      <c r="Q21" s="50"/>
      <c r="R21" s="63" t="s">
        <v>29</v>
      </c>
      <c r="S21" s="64"/>
      <c r="T21" s="69"/>
      <c r="U21" s="69"/>
      <c r="V21" s="69"/>
      <c r="W21" s="70"/>
    </row>
    <row r="22" spans="2:23" x14ac:dyDescent="0.25">
      <c r="B22" s="45">
        <v>33417835.789473701</v>
      </c>
      <c r="C22" s="46"/>
      <c r="D22" s="46">
        <v>0</v>
      </c>
      <c r="E22" s="47"/>
      <c r="F22" s="45">
        <v>33417835.789473701</v>
      </c>
      <c r="G22" s="46"/>
      <c r="H22" s="46">
        <v>0</v>
      </c>
      <c r="I22" s="47"/>
      <c r="J22" s="45">
        <v>33417835.789473701</v>
      </c>
      <c r="K22" s="46"/>
      <c r="L22" s="46">
        <v>0</v>
      </c>
      <c r="M22" s="47"/>
      <c r="N22" s="45">
        <v>33417835.789473701</v>
      </c>
      <c r="O22" s="46"/>
      <c r="P22" s="46">
        <v>0</v>
      </c>
      <c r="Q22" s="47"/>
      <c r="R22" s="16" t="s">
        <v>27</v>
      </c>
      <c r="S22" s="15" t="s">
        <v>28</v>
      </c>
      <c r="T22" s="69"/>
      <c r="U22" s="69"/>
      <c r="V22" s="69"/>
      <c r="W22" s="70"/>
    </row>
    <row r="23" spans="2:23" x14ac:dyDescent="0.25">
      <c r="B23" s="79" t="s">
        <v>23</v>
      </c>
      <c r="C23" s="64"/>
      <c r="D23" s="64"/>
      <c r="E23" s="80"/>
      <c r="F23" s="79" t="s">
        <v>23</v>
      </c>
      <c r="G23" s="64"/>
      <c r="H23" s="64"/>
      <c r="I23" s="80"/>
      <c r="J23" s="79" t="s">
        <v>23</v>
      </c>
      <c r="K23" s="64"/>
      <c r="L23" s="64"/>
      <c r="M23" s="80"/>
      <c r="N23" s="79" t="s">
        <v>23</v>
      </c>
      <c r="O23" s="64"/>
      <c r="P23" s="64"/>
      <c r="Q23" s="80"/>
      <c r="R23" s="17">
        <f>B20</f>
        <v>2016</v>
      </c>
      <c r="S23" s="5">
        <f>B24</f>
        <v>0</v>
      </c>
      <c r="T23" s="69"/>
      <c r="U23" s="69"/>
      <c r="V23" s="69"/>
      <c r="W23" s="70"/>
    </row>
    <row r="24" spans="2:23" x14ac:dyDescent="0.25">
      <c r="B24" s="54">
        <f>(D22/B22)*100</f>
        <v>0</v>
      </c>
      <c r="C24" s="52"/>
      <c r="D24" s="52"/>
      <c r="E24" s="53"/>
      <c r="F24" s="54">
        <f>(H22/F22)*100</f>
        <v>0</v>
      </c>
      <c r="G24" s="52"/>
      <c r="H24" s="52"/>
      <c r="I24" s="53"/>
      <c r="J24" s="54">
        <f>(L22/J22)*100</f>
        <v>0</v>
      </c>
      <c r="K24" s="52"/>
      <c r="L24" s="52"/>
      <c r="M24" s="53"/>
      <c r="N24" s="54">
        <f>(P22/N22)*100</f>
        <v>0</v>
      </c>
      <c r="O24" s="52"/>
      <c r="P24" s="52"/>
      <c r="Q24" s="53"/>
      <c r="R24" s="17">
        <f>F20</f>
        <v>2017</v>
      </c>
      <c r="S24" s="5">
        <f>F24</f>
        <v>0</v>
      </c>
      <c r="T24" s="69"/>
      <c r="U24" s="69"/>
      <c r="V24" s="69"/>
      <c r="W24" s="70"/>
    </row>
    <row r="25" spans="2:23" x14ac:dyDescent="0.25">
      <c r="B25" s="79" t="s">
        <v>26</v>
      </c>
      <c r="C25" s="64"/>
      <c r="D25" s="64"/>
      <c r="E25" s="80"/>
      <c r="F25" s="79" t="s">
        <v>26</v>
      </c>
      <c r="G25" s="64"/>
      <c r="H25" s="64"/>
      <c r="I25" s="80"/>
      <c r="J25" s="79" t="s">
        <v>26</v>
      </c>
      <c r="K25" s="64"/>
      <c r="L25" s="64"/>
      <c r="M25" s="80"/>
      <c r="N25" s="79" t="s">
        <v>26</v>
      </c>
      <c r="O25" s="64"/>
      <c r="P25" s="64"/>
      <c r="Q25" s="80"/>
      <c r="R25" s="17">
        <f>J20</f>
        <v>2018</v>
      </c>
      <c r="S25" s="5">
        <f>J24</f>
        <v>0</v>
      </c>
      <c r="T25" s="69"/>
      <c r="U25" s="69"/>
      <c r="V25" s="69"/>
      <c r="W25" s="70"/>
    </row>
    <row r="26" spans="2:23" ht="15.75" thickBot="1" x14ac:dyDescent="0.3">
      <c r="B26" s="59" t="str">
        <f>IF(B24&gt;=75,"Muy alto",IF(B24&gt;=51,"Alto",IF(B24&gt;=25,"Medio",IF(B24&lt;=24,"Bajo"))))</f>
        <v>Bajo</v>
      </c>
      <c r="C26" s="60"/>
      <c r="D26" s="60"/>
      <c r="E26" s="61"/>
      <c r="F26" s="59" t="str">
        <f>IF(F24&gt;=75,"Muy alto",IF(F24&gt;=51,"Alto",IF(F24&gt;=25,"Medio",IF(F24&lt;=24,"Bajo"))))</f>
        <v>Bajo</v>
      </c>
      <c r="G26" s="60"/>
      <c r="H26" s="60"/>
      <c r="I26" s="61"/>
      <c r="J26" s="59" t="str">
        <f t="shared" ref="J26" si="2">IF(J24&gt;=75,"Muy alto",IF(J24&gt;=51,"Alto",IF(J24&gt;=25,"Medio",IF(J24&lt;=24,"Bajo"))))</f>
        <v>Bajo</v>
      </c>
      <c r="K26" s="60"/>
      <c r="L26" s="60"/>
      <c r="M26" s="61"/>
      <c r="N26" s="59" t="str">
        <f t="shared" ref="N26" si="3">IF(N24&gt;=75,"Muy alto",IF(N24&gt;=51,"Alto",IF(N24&gt;=25,"Medio",IF(N24&lt;=24,"Bajo"))))</f>
        <v>Bajo</v>
      </c>
      <c r="O26" s="60"/>
      <c r="P26" s="60"/>
      <c r="Q26" s="61"/>
      <c r="R26" s="19">
        <f>N20</f>
        <v>2019</v>
      </c>
      <c r="S26" s="20">
        <f>N24</f>
        <v>0</v>
      </c>
      <c r="T26" s="69"/>
      <c r="U26" s="69"/>
      <c r="V26" s="69"/>
      <c r="W26" s="70"/>
    </row>
    <row r="27" spans="2:23" x14ac:dyDescent="0.25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69"/>
      <c r="U27" s="69"/>
      <c r="V27" s="69"/>
      <c r="W27" s="70"/>
    </row>
    <row r="28" spans="2:23" ht="15.75" thickBot="1" x14ac:dyDescent="0.3"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1"/>
      <c r="U28" s="71"/>
      <c r="V28" s="71"/>
      <c r="W28" s="72"/>
    </row>
    <row r="29" spans="2:23" x14ac:dyDescent="0.25"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2:23" ht="15.75" thickBot="1" x14ac:dyDescent="0.3"/>
    <row r="31" spans="2:23" x14ac:dyDescent="0.25">
      <c r="B31" s="87"/>
      <c r="C31" s="88"/>
      <c r="D31" s="88"/>
      <c r="E31" s="88"/>
      <c r="F31" s="88"/>
      <c r="G31" s="89"/>
      <c r="H31" s="96" t="s">
        <v>61</v>
      </c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8"/>
    </row>
    <row r="32" spans="2:23" x14ac:dyDescent="0.25">
      <c r="B32" s="90"/>
      <c r="C32" s="91"/>
      <c r="D32" s="91"/>
      <c r="E32" s="91"/>
      <c r="F32" s="91"/>
      <c r="G32" s="92"/>
      <c r="H32" s="99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100"/>
    </row>
    <row r="33" spans="2:23" x14ac:dyDescent="0.25">
      <c r="B33" s="90"/>
      <c r="C33" s="91"/>
      <c r="D33" s="91"/>
      <c r="E33" s="91"/>
      <c r="F33" s="91"/>
      <c r="G33" s="92"/>
      <c r="H33" s="9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100"/>
    </row>
    <row r="34" spans="2:23" ht="15.75" thickBot="1" x14ac:dyDescent="0.3">
      <c r="B34" s="90"/>
      <c r="C34" s="91"/>
      <c r="D34" s="91"/>
      <c r="E34" s="91"/>
      <c r="F34" s="91"/>
      <c r="G34" s="92"/>
      <c r="H34" s="101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</row>
    <row r="35" spans="2:23" ht="15" customHeight="1" x14ac:dyDescent="0.25">
      <c r="B35" s="90"/>
      <c r="C35" s="91"/>
      <c r="D35" s="91"/>
      <c r="E35" s="91"/>
      <c r="F35" s="91"/>
      <c r="G35" s="92"/>
      <c r="H35" s="96" t="s">
        <v>38</v>
      </c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8"/>
    </row>
    <row r="36" spans="2:23" x14ac:dyDescent="0.25">
      <c r="B36" s="90"/>
      <c r="C36" s="91"/>
      <c r="D36" s="91"/>
      <c r="E36" s="91"/>
      <c r="F36" s="91"/>
      <c r="G36" s="92"/>
      <c r="H36" s="9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100"/>
    </row>
    <row r="37" spans="2:23" ht="15.75" thickBot="1" x14ac:dyDescent="0.3">
      <c r="B37" s="93"/>
      <c r="C37" s="94"/>
      <c r="D37" s="94"/>
      <c r="E37" s="94"/>
      <c r="F37" s="94"/>
      <c r="G37" s="95"/>
      <c r="H37" s="101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</row>
    <row r="38" spans="2:23" ht="15.75" thickBot="1" x14ac:dyDescent="0.3">
      <c r="B38" s="84" t="s">
        <v>59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2:23" x14ac:dyDescent="0.25">
      <c r="B39" s="104">
        <v>2020</v>
      </c>
      <c r="C39" s="105"/>
      <c r="D39" s="105"/>
      <c r="E39" s="106"/>
      <c r="F39" s="104">
        <v>2021</v>
      </c>
      <c r="G39" s="105"/>
      <c r="H39" s="105"/>
      <c r="I39" s="106"/>
      <c r="J39" s="104">
        <v>2022</v>
      </c>
      <c r="K39" s="105"/>
      <c r="L39" s="105"/>
      <c r="M39" s="106"/>
      <c r="N39" s="104">
        <v>2023</v>
      </c>
      <c r="O39" s="105"/>
      <c r="P39" s="105"/>
      <c r="Q39" s="106"/>
      <c r="R39" s="81" t="s">
        <v>31</v>
      </c>
      <c r="S39" s="82"/>
      <c r="T39" s="107"/>
      <c r="U39" s="107"/>
      <c r="V39" s="107"/>
      <c r="W39" s="108"/>
    </row>
    <row r="40" spans="2:23" x14ac:dyDescent="0.25">
      <c r="B40" s="117" t="s">
        <v>15</v>
      </c>
      <c r="C40" s="118"/>
      <c r="D40" s="118" t="s">
        <v>16</v>
      </c>
      <c r="E40" s="119"/>
      <c r="F40" s="120" t="s">
        <v>15</v>
      </c>
      <c r="G40" s="49"/>
      <c r="H40" s="49" t="s">
        <v>16</v>
      </c>
      <c r="I40" s="50"/>
      <c r="J40" s="48" t="s">
        <v>15</v>
      </c>
      <c r="K40" s="49"/>
      <c r="L40" s="49" t="s">
        <v>16</v>
      </c>
      <c r="M40" s="50"/>
      <c r="N40" s="48" t="s">
        <v>15</v>
      </c>
      <c r="O40" s="49"/>
      <c r="P40" s="49" t="s">
        <v>16</v>
      </c>
      <c r="Q40" s="116"/>
      <c r="R40" s="79" t="s">
        <v>30</v>
      </c>
      <c r="S40" s="83"/>
      <c r="T40" s="109"/>
      <c r="U40" s="109"/>
      <c r="V40" s="109"/>
      <c r="W40" s="110"/>
    </row>
    <row r="41" spans="2:23" x14ac:dyDescent="0.25">
      <c r="B41" s="54">
        <v>7</v>
      </c>
      <c r="C41" s="52"/>
      <c r="D41" s="52">
        <v>3</v>
      </c>
      <c r="E41" s="53"/>
      <c r="F41" s="51">
        <v>7</v>
      </c>
      <c r="G41" s="52"/>
      <c r="H41" s="52">
        <v>6</v>
      </c>
      <c r="I41" s="53"/>
      <c r="J41" s="54">
        <v>7</v>
      </c>
      <c r="K41" s="52"/>
      <c r="L41" s="52">
        <v>6</v>
      </c>
      <c r="M41" s="53"/>
      <c r="N41" s="54">
        <v>7</v>
      </c>
      <c r="O41" s="52"/>
      <c r="P41" s="52">
        <v>1</v>
      </c>
      <c r="Q41" s="55"/>
      <c r="R41" s="11" t="s">
        <v>27</v>
      </c>
      <c r="S41" s="10" t="s">
        <v>32</v>
      </c>
      <c r="T41" s="109"/>
      <c r="U41" s="109"/>
      <c r="V41" s="109"/>
      <c r="W41" s="110"/>
    </row>
    <row r="42" spans="2:23" x14ac:dyDescent="0.25">
      <c r="B42" s="79" t="s">
        <v>17</v>
      </c>
      <c r="C42" s="64"/>
      <c r="D42" s="64"/>
      <c r="E42" s="80"/>
      <c r="F42" s="63" t="s">
        <v>17</v>
      </c>
      <c r="G42" s="64"/>
      <c r="H42" s="64"/>
      <c r="I42" s="80"/>
      <c r="J42" s="79" t="s">
        <v>17</v>
      </c>
      <c r="K42" s="64"/>
      <c r="L42" s="64"/>
      <c r="M42" s="80"/>
      <c r="N42" s="79" t="s">
        <v>17</v>
      </c>
      <c r="O42" s="64"/>
      <c r="P42" s="64"/>
      <c r="Q42" s="83"/>
      <c r="R42" s="12">
        <f>B39</f>
        <v>2020</v>
      </c>
      <c r="S42" s="13">
        <f>B43</f>
        <v>42.857142857142854</v>
      </c>
      <c r="T42" s="109"/>
      <c r="U42" s="109"/>
      <c r="V42" s="109"/>
      <c r="W42" s="110"/>
    </row>
    <row r="43" spans="2:23" x14ac:dyDescent="0.25">
      <c r="B43" s="54">
        <f>(D41/B41)*100</f>
        <v>42.857142857142854</v>
      </c>
      <c r="C43" s="52"/>
      <c r="D43" s="52"/>
      <c r="E43" s="53"/>
      <c r="F43" s="51">
        <f>(H41/F41)*100</f>
        <v>85.714285714285708</v>
      </c>
      <c r="G43" s="52"/>
      <c r="H43" s="52"/>
      <c r="I43" s="53"/>
      <c r="J43" s="54">
        <f>(L41/J41)*100</f>
        <v>85.714285714285708</v>
      </c>
      <c r="K43" s="52"/>
      <c r="L43" s="52"/>
      <c r="M43" s="53"/>
      <c r="N43" s="54">
        <f>(P41/N41)*100</f>
        <v>14.285714285714285</v>
      </c>
      <c r="O43" s="52"/>
      <c r="P43" s="52"/>
      <c r="Q43" s="55"/>
      <c r="R43" s="12">
        <f>F39</f>
        <v>2021</v>
      </c>
      <c r="S43" s="13">
        <f>F43</f>
        <v>85.714285714285708</v>
      </c>
      <c r="T43" s="109"/>
      <c r="U43" s="109"/>
      <c r="V43" s="109"/>
      <c r="W43" s="110"/>
    </row>
    <row r="44" spans="2:23" x14ac:dyDescent="0.25">
      <c r="B44" s="79" t="s">
        <v>18</v>
      </c>
      <c r="C44" s="64"/>
      <c r="D44" s="64"/>
      <c r="E44" s="80"/>
      <c r="F44" s="63" t="s">
        <v>18</v>
      </c>
      <c r="G44" s="64"/>
      <c r="H44" s="64"/>
      <c r="I44" s="80"/>
      <c r="J44" s="79" t="s">
        <v>18</v>
      </c>
      <c r="K44" s="64"/>
      <c r="L44" s="64"/>
      <c r="M44" s="80"/>
      <c r="N44" s="79" t="s">
        <v>18</v>
      </c>
      <c r="O44" s="64"/>
      <c r="P44" s="64"/>
      <c r="Q44" s="83"/>
      <c r="R44" s="12">
        <f>J39</f>
        <v>2022</v>
      </c>
      <c r="S44" s="13">
        <f>J43</f>
        <v>85.714285714285708</v>
      </c>
      <c r="T44" s="109"/>
      <c r="U44" s="109"/>
      <c r="V44" s="109"/>
      <c r="W44" s="110"/>
    </row>
    <row r="45" spans="2:23" ht="15.75" thickBot="1" x14ac:dyDescent="0.3">
      <c r="B45" s="59" t="str">
        <f>IF(B43&gt;=75,"Muy alto",IF(B43&gt;=51,"Alto",IF(B43&gt;=25,"Medio",IF(B43&lt;=24,"Bajo"))))</f>
        <v>Medio</v>
      </c>
      <c r="C45" s="60"/>
      <c r="D45" s="60"/>
      <c r="E45" s="61"/>
      <c r="F45" s="62" t="str">
        <f>IF(F43&gt;=75,"Muy alto",IF(F43&gt;=51,"Alto",IF(F43&gt;=25,"Medio",IF(F43&lt;=24,"Bajo"))))</f>
        <v>Muy alto</v>
      </c>
      <c r="G45" s="60"/>
      <c r="H45" s="60"/>
      <c r="I45" s="61"/>
      <c r="J45" s="59" t="str">
        <f t="shared" ref="J45" si="4">IF(J43&gt;=75,"Muy alto",IF(J43&gt;=51,"Alto",IF(J43&gt;=25,"Medio",IF(J43&lt;=24,"Bajo"))))</f>
        <v>Muy alto</v>
      </c>
      <c r="K45" s="60"/>
      <c r="L45" s="60"/>
      <c r="M45" s="61"/>
      <c r="N45" s="59" t="str">
        <f t="shared" ref="N45" si="5">IF(N43&gt;=75,"Muy alto",IF(N43&gt;=51,"Alto",IF(N43&gt;=25,"Medio",IF(N43&lt;=24,"Bajo"))))</f>
        <v>Bajo</v>
      </c>
      <c r="O45" s="60"/>
      <c r="P45" s="60"/>
      <c r="Q45" s="115"/>
      <c r="R45" s="14">
        <f>N39</f>
        <v>2023</v>
      </c>
      <c r="S45" s="18">
        <f>N43</f>
        <v>14.285714285714285</v>
      </c>
      <c r="T45" s="109"/>
      <c r="U45" s="109"/>
      <c r="V45" s="109"/>
      <c r="W45" s="110"/>
    </row>
    <row r="46" spans="2:23" x14ac:dyDescent="0.25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5"/>
      <c r="T46" s="111"/>
      <c r="U46" s="109"/>
      <c r="V46" s="109"/>
      <c r="W46" s="110"/>
    </row>
    <row r="47" spans="2:23" ht="15.75" thickBot="1" x14ac:dyDescent="0.3">
      <c r="B47" s="76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8"/>
      <c r="T47" s="112"/>
      <c r="U47" s="113"/>
      <c r="V47" s="113"/>
      <c r="W47" s="114"/>
    </row>
    <row r="48" spans="2:23" ht="15.75" thickBot="1" x14ac:dyDescent="0.3">
      <c r="B48" s="84" t="s">
        <v>60</v>
      </c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</row>
    <row r="49" spans="2:23" x14ac:dyDescent="0.25">
      <c r="B49" s="104">
        <v>2020</v>
      </c>
      <c r="C49" s="105"/>
      <c r="D49" s="105"/>
      <c r="E49" s="106"/>
      <c r="F49" s="104">
        <v>2021</v>
      </c>
      <c r="G49" s="105"/>
      <c r="H49" s="105"/>
      <c r="I49" s="106"/>
      <c r="J49" s="104">
        <v>2022</v>
      </c>
      <c r="K49" s="105"/>
      <c r="L49" s="105"/>
      <c r="M49" s="106"/>
      <c r="N49" s="104">
        <v>2023</v>
      </c>
      <c r="O49" s="105"/>
      <c r="P49" s="105"/>
      <c r="Q49" s="106"/>
      <c r="R49" s="65" t="s">
        <v>31</v>
      </c>
      <c r="S49" s="66"/>
      <c r="T49" s="67"/>
      <c r="U49" s="67"/>
      <c r="V49" s="67"/>
      <c r="W49" s="68"/>
    </row>
    <row r="50" spans="2:23" x14ac:dyDescent="0.25">
      <c r="B50" s="48" t="s">
        <v>21</v>
      </c>
      <c r="C50" s="49"/>
      <c r="D50" s="49" t="s">
        <v>22</v>
      </c>
      <c r="E50" s="50"/>
      <c r="F50" s="48" t="s">
        <v>21</v>
      </c>
      <c r="G50" s="49"/>
      <c r="H50" s="49" t="s">
        <v>22</v>
      </c>
      <c r="I50" s="50"/>
      <c r="J50" s="48" t="s">
        <v>21</v>
      </c>
      <c r="K50" s="49"/>
      <c r="L50" s="49" t="s">
        <v>22</v>
      </c>
      <c r="M50" s="50"/>
      <c r="N50" s="48" t="s">
        <v>21</v>
      </c>
      <c r="O50" s="49"/>
      <c r="P50" s="49" t="s">
        <v>22</v>
      </c>
      <c r="Q50" s="50"/>
      <c r="R50" s="63" t="s">
        <v>29</v>
      </c>
      <c r="S50" s="64"/>
      <c r="T50" s="69"/>
      <c r="U50" s="69"/>
      <c r="V50" s="69"/>
      <c r="W50" s="70"/>
    </row>
    <row r="51" spans="2:23" x14ac:dyDescent="0.25">
      <c r="B51" s="45">
        <v>31579854.8210526</v>
      </c>
      <c r="C51" s="46"/>
      <c r="D51" s="46">
        <v>0</v>
      </c>
      <c r="E51" s="47"/>
      <c r="F51" s="45">
        <v>31579854.8210526</v>
      </c>
      <c r="G51" s="46"/>
      <c r="H51" s="46">
        <v>0</v>
      </c>
      <c r="I51" s="47"/>
      <c r="J51" s="45">
        <v>31579854.8210526</v>
      </c>
      <c r="K51" s="46"/>
      <c r="L51" s="46">
        <v>0</v>
      </c>
      <c r="M51" s="47"/>
      <c r="N51" s="45">
        <v>31579854.8210526</v>
      </c>
      <c r="O51" s="46"/>
      <c r="P51" s="46">
        <v>0</v>
      </c>
      <c r="Q51" s="47"/>
      <c r="R51" s="16" t="s">
        <v>27</v>
      </c>
      <c r="S51" s="15" t="s">
        <v>28</v>
      </c>
      <c r="T51" s="69"/>
      <c r="U51" s="69"/>
      <c r="V51" s="69"/>
      <c r="W51" s="70"/>
    </row>
    <row r="52" spans="2:23" x14ac:dyDescent="0.25">
      <c r="B52" s="79" t="s">
        <v>23</v>
      </c>
      <c r="C52" s="64"/>
      <c r="D52" s="64"/>
      <c r="E52" s="80"/>
      <c r="F52" s="79" t="s">
        <v>23</v>
      </c>
      <c r="G52" s="64"/>
      <c r="H52" s="64"/>
      <c r="I52" s="80"/>
      <c r="J52" s="79" t="s">
        <v>23</v>
      </c>
      <c r="K52" s="64"/>
      <c r="L52" s="64"/>
      <c r="M52" s="80"/>
      <c r="N52" s="79" t="s">
        <v>23</v>
      </c>
      <c r="O52" s="64"/>
      <c r="P52" s="64"/>
      <c r="Q52" s="80"/>
      <c r="R52" s="17">
        <f>B49</f>
        <v>2020</v>
      </c>
      <c r="S52" s="5">
        <f>B53</f>
        <v>0</v>
      </c>
      <c r="T52" s="69"/>
      <c r="U52" s="69"/>
      <c r="V52" s="69"/>
      <c r="W52" s="70"/>
    </row>
    <row r="53" spans="2:23" x14ac:dyDescent="0.25">
      <c r="B53" s="54">
        <f>(D51/B51)*100</f>
        <v>0</v>
      </c>
      <c r="C53" s="52"/>
      <c r="D53" s="52"/>
      <c r="E53" s="53"/>
      <c r="F53" s="54">
        <f>(H51/F51)*100</f>
        <v>0</v>
      </c>
      <c r="G53" s="52"/>
      <c r="H53" s="52"/>
      <c r="I53" s="53"/>
      <c r="J53" s="54">
        <f>(L51/J51)*100</f>
        <v>0</v>
      </c>
      <c r="K53" s="52"/>
      <c r="L53" s="52"/>
      <c r="M53" s="53"/>
      <c r="N53" s="54">
        <f>(P51/N51)*100</f>
        <v>0</v>
      </c>
      <c r="O53" s="52"/>
      <c r="P53" s="52"/>
      <c r="Q53" s="53"/>
      <c r="R53" s="17">
        <f>F49</f>
        <v>2021</v>
      </c>
      <c r="S53" s="5">
        <f>F53</f>
        <v>0</v>
      </c>
      <c r="T53" s="69"/>
      <c r="U53" s="69"/>
      <c r="V53" s="69"/>
      <c r="W53" s="70"/>
    </row>
    <row r="54" spans="2:23" x14ac:dyDescent="0.25">
      <c r="B54" s="79" t="s">
        <v>26</v>
      </c>
      <c r="C54" s="64"/>
      <c r="D54" s="64"/>
      <c r="E54" s="80"/>
      <c r="F54" s="79" t="s">
        <v>26</v>
      </c>
      <c r="G54" s="64"/>
      <c r="H54" s="64"/>
      <c r="I54" s="80"/>
      <c r="J54" s="79" t="s">
        <v>26</v>
      </c>
      <c r="K54" s="64"/>
      <c r="L54" s="64"/>
      <c r="M54" s="80"/>
      <c r="N54" s="79" t="s">
        <v>26</v>
      </c>
      <c r="O54" s="64"/>
      <c r="P54" s="64"/>
      <c r="Q54" s="80"/>
      <c r="R54" s="17">
        <f>J49</f>
        <v>2022</v>
      </c>
      <c r="S54" s="5">
        <f>J53</f>
        <v>0</v>
      </c>
      <c r="T54" s="69"/>
      <c r="U54" s="69"/>
      <c r="V54" s="69"/>
      <c r="W54" s="70"/>
    </row>
    <row r="55" spans="2:23" ht="15.75" thickBot="1" x14ac:dyDescent="0.3">
      <c r="B55" s="59" t="str">
        <f>IF(B53&gt;=75,"Muy alto",IF(B53&gt;=51,"Alto",IF(B53&gt;=25,"Medio",IF(B53&lt;=24,"Bajo"))))</f>
        <v>Bajo</v>
      </c>
      <c r="C55" s="60"/>
      <c r="D55" s="60"/>
      <c r="E55" s="61"/>
      <c r="F55" s="59" t="str">
        <f>IF(F53&gt;=75,"Muy alto",IF(F53&gt;=51,"Alto",IF(F53&gt;=25,"Medio",IF(F53&lt;=24,"Bajo"))))</f>
        <v>Bajo</v>
      </c>
      <c r="G55" s="60"/>
      <c r="H55" s="60"/>
      <c r="I55" s="61"/>
      <c r="J55" s="59" t="str">
        <f t="shared" ref="J55" si="6">IF(J53&gt;=75,"Muy alto",IF(J53&gt;=51,"Alto",IF(J53&gt;=25,"Medio",IF(J53&lt;=24,"Bajo"))))</f>
        <v>Bajo</v>
      </c>
      <c r="K55" s="60"/>
      <c r="L55" s="60"/>
      <c r="M55" s="61"/>
      <c r="N55" s="59" t="str">
        <f t="shared" ref="N55" si="7">IF(N53&gt;=75,"Muy alto",IF(N53&gt;=51,"Alto",IF(N53&gt;=25,"Medio",IF(N53&lt;=24,"Bajo"))))</f>
        <v>Bajo</v>
      </c>
      <c r="O55" s="60"/>
      <c r="P55" s="60"/>
      <c r="Q55" s="61"/>
      <c r="R55" s="19">
        <f>N49</f>
        <v>2023</v>
      </c>
      <c r="S55" s="20">
        <f>N53</f>
        <v>0</v>
      </c>
      <c r="T55" s="69"/>
      <c r="U55" s="69"/>
      <c r="V55" s="69"/>
      <c r="W55" s="70"/>
    </row>
    <row r="56" spans="2:23" x14ac:dyDescent="0.25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5"/>
      <c r="T56" s="69"/>
      <c r="U56" s="69"/>
      <c r="V56" s="69"/>
      <c r="W56" s="70"/>
    </row>
    <row r="57" spans="2:23" ht="15.75" thickBot="1" x14ac:dyDescent="0.3">
      <c r="B57" s="76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8"/>
      <c r="T57" s="71"/>
      <c r="U57" s="71"/>
      <c r="V57" s="71"/>
      <c r="W57" s="72"/>
    </row>
  </sheetData>
  <mergeCells count="170">
    <mergeCell ref="B56:S57"/>
    <mergeCell ref="B54:E54"/>
    <mergeCell ref="F54:I54"/>
    <mergeCell ref="J54:M54"/>
    <mergeCell ref="N54:Q54"/>
    <mergeCell ref="B55:E55"/>
    <mergeCell ref="F55:I55"/>
    <mergeCell ref="J55:M55"/>
    <mergeCell ref="N55:Q55"/>
    <mergeCell ref="R50:S50"/>
    <mergeCell ref="B51:C51"/>
    <mergeCell ref="D51:E51"/>
    <mergeCell ref="F51:G51"/>
    <mergeCell ref="H51:I51"/>
    <mergeCell ref="J51:K51"/>
    <mergeCell ref="L51:M51"/>
    <mergeCell ref="N51:O51"/>
    <mergeCell ref="P51:Q51"/>
    <mergeCell ref="B46:S47"/>
    <mergeCell ref="B48:W48"/>
    <mergeCell ref="B49:E49"/>
    <mergeCell ref="F49:I49"/>
    <mergeCell ref="J49:M49"/>
    <mergeCell ref="N49:Q49"/>
    <mergeCell ref="R49:S49"/>
    <mergeCell ref="T49:W57"/>
    <mergeCell ref="B50:C50"/>
    <mergeCell ref="D50:E50"/>
    <mergeCell ref="F50:G50"/>
    <mergeCell ref="H50:I50"/>
    <mergeCell ref="J50:K50"/>
    <mergeCell ref="L50:M50"/>
    <mergeCell ref="N50:O50"/>
    <mergeCell ref="P50:Q50"/>
    <mergeCell ref="B52:E52"/>
    <mergeCell ref="F52:I52"/>
    <mergeCell ref="J52:M52"/>
    <mergeCell ref="N52:Q52"/>
    <mergeCell ref="B53:E53"/>
    <mergeCell ref="F53:I53"/>
    <mergeCell ref="J53:M53"/>
    <mergeCell ref="N53:Q53"/>
    <mergeCell ref="L41:M41"/>
    <mergeCell ref="N41:O41"/>
    <mergeCell ref="P41:Q41"/>
    <mergeCell ref="B44:E44"/>
    <mergeCell ref="F44:I44"/>
    <mergeCell ref="J44:M44"/>
    <mergeCell ref="N44:Q44"/>
    <mergeCell ref="B45:E45"/>
    <mergeCell ref="F45:I45"/>
    <mergeCell ref="J45:M45"/>
    <mergeCell ref="N45:Q45"/>
    <mergeCell ref="B42:E42"/>
    <mergeCell ref="F42:I42"/>
    <mergeCell ref="J42:M42"/>
    <mergeCell ref="N42:Q42"/>
    <mergeCell ref="B43:E43"/>
    <mergeCell ref="F43:I43"/>
    <mergeCell ref="J43:M43"/>
    <mergeCell ref="N43:Q43"/>
    <mergeCell ref="B31:G37"/>
    <mergeCell ref="H31:W34"/>
    <mergeCell ref="H35:W37"/>
    <mergeCell ref="B38:W38"/>
    <mergeCell ref="B39:E39"/>
    <mergeCell ref="F39:I39"/>
    <mergeCell ref="J39:M39"/>
    <mergeCell ref="N39:Q39"/>
    <mergeCell ref="R39:S39"/>
    <mergeCell ref="T39:W47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B41:C41"/>
    <mergeCell ref="D41:E41"/>
    <mergeCell ref="F41:G41"/>
    <mergeCell ref="H41:I41"/>
    <mergeCell ref="J41:K41"/>
    <mergeCell ref="B2:G8"/>
    <mergeCell ref="H2:W5"/>
    <mergeCell ref="H6:W8"/>
    <mergeCell ref="B9:W9"/>
    <mergeCell ref="B10:E10"/>
    <mergeCell ref="F10:I10"/>
    <mergeCell ref="J10:M10"/>
    <mergeCell ref="N10:Q10"/>
    <mergeCell ref="R10:S10"/>
    <mergeCell ref="T10:W18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B13:E13"/>
    <mergeCell ref="F13:I13"/>
    <mergeCell ref="J13:M13"/>
    <mergeCell ref="N13:Q13"/>
    <mergeCell ref="B14:E14"/>
    <mergeCell ref="F14:I14"/>
    <mergeCell ref="J14:M14"/>
    <mergeCell ref="N14:Q14"/>
    <mergeCell ref="B15:E15"/>
    <mergeCell ref="F15:I15"/>
    <mergeCell ref="J15:M15"/>
    <mergeCell ref="N15:Q15"/>
    <mergeCell ref="B16:E16"/>
    <mergeCell ref="F16:I16"/>
    <mergeCell ref="J16:M16"/>
    <mergeCell ref="N16:Q16"/>
    <mergeCell ref="B17:S18"/>
    <mergeCell ref="B19:W19"/>
    <mergeCell ref="B20:E20"/>
    <mergeCell ref="F20:I20"/>
    <mergeCell ref="J20:M20"/>
    <mergeCell ref="N20:Q20"/>
    <mergeCell ref="R20:S20"/>
    <mergeCell ref="T20:W28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L22:M22"/>
    <mergeCell ref="N22:O22"/>
    <mergeCell ref="P22:Q22"/>
    <mergeCell ref="B23:E23"/>
    <mergeCell ref="F23:I23"/>
    <mergeCell ref="J23:M23"/>
    <mergeCell ref="N23:Q23"/>
    <mergeCell ref="B22:C22"/>
    <mergeCell ref="B26:E26"/>
    <mergeCell ref="F26:I26"/>
    <mergeCell ref="J26:M26"/>
    <mergeCell ref="N26:Q26"/>
    <mergeCell ref="B27:S28"/>
    <mergeCell ref="D22:E22"/>
    <mergeCell ref="F22:G22"/>
    <mergeCell ref="H22:I22"/>
    <mergeCell ref="J22:K22"/>
    <mergeCell ref="B24:E24"/>
    <mergeCell ref="F24:I24"/>
    <mergeCell ref="J24:M24"/>
    <mergeCell ref="N24:Q24"/>
    <mergeCell ref="B25:E25"/>
    <mergeCell ref="F25:I25"/>
    <mergeCell ref="J25:M25"/>
    <mergeCell ref="N25:Q25"/>
  </mergeCells>
  <conditionalFormatting sqref="B16:Q16 B17">
    <cfRule type="containsText" dxfId="139" priority="16" operator="containsText" text="Muy alto">
      <formula>NOT(ISERROR(SEARCH("Muy alto",B16)))</formula>
    </cfRule>
    <cfRule type="containsText" dxfId="138" priority="17" operator="containsText" text="Bajo">
      <formula>NOT(ISERROR(SEARCH("Bajo",B16)))</formula>
    </cfRule>
    <cfRule type="containsText" dxfId="137" priority="18" operator="containsText" text="Medio">
      <formula>NOT(ISERROR(SEARCH("Medio",B16)))</formula>
    </cfRule>
    <cfRule type="containsText" dxfId="136" priority="19" operator="containsText" text="Alto">
      <formula>NOT(ISERROR(SEARCH("Alto",B16)))</formula>
    </cfRule>
    <cfRule type="containsText" dxfId="135" priority="20" operator="containsText" text="Muy alto">
      <formula>NOT(ISERROR(SEARCH("Muy alto",B16)))</formula>
    </cfRule>
  </conditionalFormatting>
  <conditionalFormatting sqref="B26:Q26">
    <cfRule type="containsText" dxfId="134" priority="11" operator="containsText" text="Muy alto">
      <formula>NOT(ISERROR(SEARCH("Muy alto",B26)))</formula>
    </cfRule>
    <cfRule type="containsText" dxfId="133" priority="12" operator="containsText" text="Bajo">
      <formula>NOT(ISERROR(SEARCH("Bajo",B26)))</formula>
    </cfRule>
    <cfRule type="containsText" dxfId="132" priority="13" operator="containsText" text="Medio">
      <formula>NOT(ISERROR(SEARCH("Medio",B26)))</formula>
    </cfRule>
    <cfRule type="containsText" dxfId="131" priority="14" operator="containsText" text="Alto">
      <formula>NOT(ISERROR(SEARCH("Alto",B26)))</formula>
    </cfRule>
    <cfRule type="containsText" dxfId="130" priority="15" operator="containsText" text="Muy alto">
      <formula>NOT(ISERROR(SEARCH("Muy alto",B26)))</formula>
    </cfRule>
  </conditionalFormatting>
  <conditionalFormatting sqref="B45:Q45 B46">
    <cfRule type="containsText" dxfId="129" priority="6" operator="containsText" text="Muy alto">
      <formula>NOT(ISERROR(SEARCH("Muy alto",B45)))</formula>
    </cfRule>
    <cfRule type="containsText" dxfId="128" priority="7" operator="containsText" text="Bajo">
      <formula>NOT(ISERROR(SEARCH("Bajo",B45)))</formula>
    </cfRule>
    <cfRule type="containsText" dxfId="127" priority="8" operator="containsText" text="Medio">
      <formula>NOT(ISERROR(SEARCH("Medio",B45)))</formula>
    </cfRule>
    <cfRule type="containsText" dxfId="126" priority="9" operator="containsText" text="Alto">
      <formula>NOT(ISERROR(SEARCH("Alto",B45)))</formula>
    </cfRule>
    <cfRule type="containsText" dxfId="125" priority="10" operator="containsText" text="Muy alto">
      <formula>NOT(ISERROR(SEARCH("Muy alto",B45)))</formula>
    </cfRule>
  </conditionalFormatting>
  <conditionalFormatting sqref="B55:Q55">
    <cfRule type="containsText" dxfId="124" priority="1" operator="containsText" text="Muy alto">
      <formula>NOT(ISERROR(SEARCH("Muy alto",B55)))</formula>
    </cfRule>
    <cfRule type="containsText" dxfId="123" priority="2" operator="containsText" text="Bajo">
      <formula>NOT(ISERROR(SEARCH("Bajo",B55)))</formula>
    </cfRule>
    <cfRule type="containsText" dxfId="122" priority="3" operator="containsText" text="Medio">
      <formula>NOT(ISERROR(SEARCH("Medio",B55)))</formula>
    </cfRule>
    <cfRule type="containsText" dxfId="121" priority="4" operator="containsText" text="Alto">
      <formula>NOT(ISERROR(SEARCH("Alto",B55)))</formula>
    </cfRule>
    <cfRule type="containsText" dxfId="120" priority="5" operator="containsText" text="Muy alto">
      <formula>NOT(ISERROR(SEARCH("Muy alto",B55)))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4491D-4B4F-48CE-B3DD-AFE8B89C8181}">
  <dimension ref="B1:W57"/>
  <sheetViews>
    <sheetView zoomScale="80" zoomScaleNormal="80" workbookViewId="0"/>
  </sheetViews>
  <sheetFormatPr baseColWidth="10" defaultRowHeight="15" x14ac:dyDescent="0.25"/>
  <cols>
    <col min="1" max="18" width="11.42578125" style="2"/>
    <col min="19" max="19" width="17.7109375" style="2" customWidth="1"/>
    <col min="20" max="16384" width="11.42578125" style="2"/>
  </cols>
  <sheetData>
    <row r="1" spans="2:23" ht="15.75" thickBot="1" x14ac:dyDescent="0.3"/>
    <row r="2" spans="2:23" x14ac:dyDescent="0.25">
      <c r="B2" s="87"/>
      <c r="C2" s="88"/>
      <c r="D2" s="88"/>
      <c r="E2" s="88"/>
      <c r="F2" s="88"/>
      <c r="G2" s="89"/>
      <c r="H2" s="96" t="s">
        <v>14</v>
      </c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2:23" x14ac:dyDescent="0.25">
      <c r="B3" s="90"/>
      <c r="C3" s="91"/>
      <c r="D3" s="91"/>
      <c r="E3" s="91"/>
      <c r="F3" s="91"/>
      <c r="G3" s="92"/>
      <c r="H3" s="99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100"/>
    </row>
    <row r="4" spans="2:23" x14ac:dyDescent="0.25">
      <c r="B4" s="90"/>
      <c r="C4" s="91"/>
      <c r="D4" s="91"/>
      <c r="E4" s="91"/>
      <c r="F4" s="91"/>
      <c r="G4" s="92"/>
      <c r="H4" s="99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100"/>
    </row>
    <row r="5" spans="2:23" ht="15.75" thickBot="1" x14ac:dyDescent="0.3">
      <c r="B5" s="90"/>
      <c r="C5" s="91"/>
      <c r="D5" s="91"/>
      <c r="E5" s="91"/>
      <c r="F5" s="91"/>
      <c r="G5" s="92"/>
      <c r="H5" s="101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3"/>
    </row>
    <row r="6" spans="2:23" x14ac:dyDescent="0.25">
      <c r="B6" s="90"/>
      <c r="C6" s="91"/>
      <c r="D6" s="91"/>
      <c r="E6" s="91"/>
      <c r="F6" s="91"/>
      <c r="G6" s="92"/>
      <c r="H6" s="96" t="s">
        <v>39</v>
      </c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8"/>
    </row>
    <row r="7" spans="2:23" x14ac:dyDescent="0.25">
      <c r="B7" s="90"/>
      <c r="C7" s="91"/>
      <c r="D7" s="91"/>
      <c r="E7" s="91"/>
      <c r="F7" s="91"/>
      <c r="G7" s="92"/>
      <c r="H7" s="99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100"/>
    </row>
    <row r="8" spans="2:23" ht="15.75" thickBot="1" x14ac:dyDescent="0.3">
      <c r="B8" s="93"/>
      <c r="C8" s="94"/>
      <c r="D8" s="94"/>
      <c r="E8" s="94"/>
      <c r="F8" s="94"/>
      <c r="G8" s="95"/>
      <c r="H8" s="101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3"/>
    </row>
    <row r="9" spans="2:23" ht="15.75" thickBot="1" x14ac:dyDescent="0.3">
      <c r="B9" s="84" t="s">
        <v>20</v>
      </c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6"/>
    </row>
    <row r="10" spans="2:23" x14ac:dyDescent="0.25">
      <c r="B10" s="104">
        <v>2016</v>
      </c>
      <c r="C10" s="105"/>
      <c r="D10" s="105"/>
      <c r="E10" s="106"/>
      <c r="F10" s="104">
        <v>2017</v>
      </c>
      <c r="G10" s="105"/>
      <c r="H10" s="105"/>
      <c r="I10" s="106"/>
      <c r="J10" s="104">
        <v>2018</v>
      </c>
      <c r="K10" s="105"/>
      <c r="L10" s="105"/>
      <c r="M10" s="106"/>
      <c r="N10" s="104">
        <v>2019</v>
      </c>
      <c r="O10" s="105"/>
      <c r="P10" s="105"/>
      <c r="Q10" s="106"/>
      <c r="R10" s="81" t="s">
        <v>31</v>
      </c>
      <c r="S10" s="82"/>
      <c r="T10" s="107"/>
      <c r="U10" s="107"/>
      <c r="V10" s="107"/>
      <c r="W10" s="108"/>
    </row>
    <row r="11" spans="2:23" x14ac:dyDescent="0.25">
      <c r="B11" s="117" t="s">
        <v>15</v>
      </c>
      <c r="C11" s="118"/>
      <c r="D11" s="118" t="s">
        <v>16</v>
      </c>
      <c r="E11" s="119"/>
      <c r="F11" s="120" t="s">
        <v>15</v>
      </c>
      <c r="G11" s="49"/>
      <c r="H11" s="49" t="s">
        <v>16</v>
      </c>
      <c r="I11" s="50"/>
      <c r="J11" s="48" t="s">
        <v>15</v>
      </c>
      <c r="K11" s="49"/>
      <c r="L11" s="49" t="s">
        <v>16</v>
      </c>
      <c r="M11" s="50"/>
      <c r="N11" s="48" t="s">
        <v>15</v>
      </c>
      <c r="O11" s="49"/>
      <c r="P11" s="49" t="s">
        <v>16</v>
      </c>
      <c r="Q11" s="116"/>
      <c r="R11" s="79" t="s">
        <v>30</v>
      </c>
      <c r="S11" s="83"/>
      <c r="T11" s="109"/>
      <c r="U11" s="109"/>
      <c r="V11" s="109"/>
      <c r="W11" s="110"/>
    </row>
    <row r="12" spans="2:23" x14ac:dyDescent="0.25">
      <c r="B12" s="54">
        <v>11</v>
      </c>
      <c r="C12" s="52"/>
      <c r="D12" s="52">
        <v>2</v>
      </c>
      <c r="E12" s="53"/>
      <c r="F12" s="51">
        <v>11</v>
      </c>
      <c r="G12" s="52"/>
      <c r="H12" s="52">
        <v>2</v>
      </c>
      <c r="I12" s="53"/>
      <c r="J12" s="54">
        <v>11</v>
      </c>
      <c r="K12" s="52"/>
      <c r="L12" s="52">
        <v>2</v>
      </c>
      <c r="M12" s="53"/>
      <c r="N12" s="54">
        <v>11</v>
      </c>
      <c r="O12" s="52"/>
      <c r="P12" s="52">
        <v>2</v>
      </c>
      <c r="Q12" s="55"/>
      <c r="R12" s="11" t="s">
        <v>27</v>
      </c>
      <c r="S12" s="10" t="s">
        <v>32</v>
      </c>
      <c r="T12" s="109"/>
      <c r="U12" s="109"/>
      <c r="V12" s="109"/>
      <c r="W12" s="110"/>
    </row>
    <row r="13" spans="2:23" x14ac:dyDescent="0.25">
      <c r="B13" s="79" t="s">
        <v>17</v>
      </c>
      <c r="C13" s="64"/>
      <c r="D13" s="64"/>
      <c r="E13" s="80"/>
      <c r="F13" s="63" t="s">
        <v>17</v>
      </c>
      <c r="G13" s="64"/>
      <c r="H13" s="64"/>
      <c r="I13" s="80"/>
      <c r="J13" s="79" t="s">
        <v>17</v>
      </c>
      <c r="K13" s="64"/>
      <c r="L13" s="64"/>
      <c r="M13" s="80"/>
      <c r="N13" s="79" t="s">
        <v>17</v>
      </c>
      <c r="O13" s="64"/>
      <c r="P13" s="64"/>
      <c r="Q13" s="83"/>
      <c r="R13" s="12">
        <f>B10</f>
        <v>2016</v>
      </c>
      <c r="S13" s="13">
        <f>B14</f>
        <v>18.181818181818183</v>
      </c>
      <c r="T13" s="109"/>
      <c r="U13" s="109"/>
      <c r="V13" s="109"/>
      <c r="W13" s="110"/>
    </row>
    <row r="14" spans="2:23" x14ac:dyDescent="0.25">
      <c r="B14" s="54">
        <f>(D12/B12)*100</f>
        <v>18.181818181818183</v>
      </c>
      <c r="C14" s="52"/>
      <c r="D14" s="52"/>
      <c r="E14" s="53"/>
      <c r="F14" s="51">
        <f>(H12/F12)*100</f>
        <v>18.181818181818183</v>
      </c>
      <c r="G14" s="52"/>
      <c r="H14" s="52"/>
      <c r="I14" s="53"/>
      <c r="J14" s="54">
        <f>(L12/J12)*100</f>
        <v>18.181818181818183</v>
      </c>
      <c r="K14" s="52"/>
      <c r="L14" s="52"/>
      <c r="M14" s="53"/>
      <c r="N14" s="54">
        <f>(P12/N12)*100</f>
        <v>18.181818181818183</v>
      </c>
      <c r="O14" s="52"/>
      <c r="P14" s="52"/>
      <c r="Q14" s="55"/>
      <c r="R14" s="12">
        <f>F10</f>
        <v>2017</v>
      </c>
      <c r="S14" s="13">
        <f>F14</f>
        <v>18.181818181818183</v>
      </c>
      <c r="T14" s="109"/>
      <c r="U14" s="109"/>
      <c r="V14" s="109"/>
      <c r="W14" s="110"/>
    </row>
    <row r="15" spans="2:23" x14ac:dyDescent="0.25">
      <c r="B15" s="79" t="s">
        <v>18</v>
      </c>
      <c r="C15" s="64"/>
      <c r="D15" s="64"/>
      <c r="E15" s="80"/>
      <c r="F15" s="63" t="s">
        <v>18</v>
      </c>
      <c r="G15" s="64"/>
      <c r="H15" s="64"/>
      <c r="I15" s="80"/>
      <c r="J15" s="79" t="s">
        <v>18</v>
      </c>
      <c r="K15" s="64"/>
      <c r="L15" s="64"/>
      <c r="M15" s="80"/>
      <c r="N15" s="79" t="s">
        <v>18</v>
      </c>
      <c r="O15" s="64"/>
      <c r="P15" s="64"/>
      <c r="Q15" s="83"/>
      <c r="R15" s="12">
        <f>J10</f>
        <v>2018</v>
      </c>
      <c r="S15" s="13">
        <f>J14</f>
        <v>18.181818181818183</v>
      </c>
      <c r="T15" s="109"/>
      <c r="U15" s="109"/>
      <c r="V15" s="109"/>
      <c r="W15" s="110"/>
    </row>
    <row r="16" spans="2:23" ht="15.75" thickBot="1" x14ac:dyDescent="0.3">
      <c r="B16" s="59" t="str">
        <f>IF(B14&gt;=75,"Muy alto",IF(B14&gt;=51,"Alto",IF(B14&gt;=25,"Medio",IF(B14&lt;=24,"Bajo"))))</f>
        <v>Bajo</v>
      </c>
      <c r="C16" s="60"/>
      <c r="D16" s="60"/>
      <c r="E16" s="61"/>
      <c r="F16" s="62" t="str">
        <f>IF(F14&gt;=75,"Muy alto",IF(F14&gt;=51,"Alto",IF(F14&gt;=25,"Medio",IF(F14&lt;=24,"Bajo"))))</f>
        <v>Bajo</v>
      </c>
      <c r="G16" s="60"/>
      <c r="H16" s="60"/>
      <c r="I16" s="61"/>
      <c r="J16" s="59" t="str">
        <f t="shared" ref="J16" si="0">IF(J14&gt;=75,"Muy alto",IF(J14&gt;=51,"Alto",IF(J14&gt;=25,"Medio",IF(J14&lt;=24,"Bajo"))))</f>
        <v>Bajo</v>
      </c>
      <c r="K16" s="60"/>
      <c r="L16" s="60"/>
      <c r="M16" s="61"/>
      <c r="N16" s="59" t="str">
        <f t="shared" ref="N16" si="1">IF(N14&gt;=75,"Muy alto",IF(N14&gt;=51,"Alto",IF(N14&gt;=25,"Medio",IF(N14&lt;=24,"Bajo"))))</f>
        <v>Bajo</v>
      </c>
      <c r="O16" s="60"/>
      <c r="P16" s="60"/>
      <c r="Q16" s="115"/>
      <c r="R16" s="14">
        <f>N10</f>
        <v>2019</v>
      </c>
      <c r="S16" s="18">
        <f>N14</f>
        <v>18.181818181818183</v>
      </c>
      <c r="T16" s="109"/>
      <c r="U16" s="109"/>
      <c r="V16" s="109"/>
      <c r="W16" s="110"/>
    </row>
    <row r="17" spans="2:23" x14ac:dyDescent="0.25">
      <c r="B17" s="73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5"/>
      <c r="T17" s="111"/>
      <c r="U17" s="109"/>
      <c r="V17" s="109"/>
      <c r="W17" s="110"/>
    </row>
    <row r="18" spans="2:23" ht="15.75" thickBot="1" x14ac:dyDescent="0.3">
      <c r="B18" s="76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12"/>
      <c r="U18" s="113"/>
      <c r="V18" s="113"/>
      <c r="W18" s="114"/>
    </row>
    <row r="19" spans="2:23" ht="15.75" thickBot="1" x14ac:dyDescent="0.3">
      <c r="B19" s="84" t="s">
        <v>19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6"/>
    </row>
    <row r="20" spans="2:23" x14ac:dyDescent="0.25">
      <c r="B20" s="104">
        <v>2016</v>
      </c>
      <c r="C20" s="105"/>
      <c r="D20" s="105"/>
      <c r="E20" s="106"/>
      <c r="F20" s="104">
        <v>2017</v>
      </c>
      <c r="G20" s="105"/>
      <c r="H20" s="105"/>
      <c r="I20" s="106"/>
      <c r="J20" s="104">
        <v>2018</v>
      </c>
      <c r="K20" s="105"/>
      <c r="L20" s="105"/>
      <c r="M20" s="106"/>
      <c r="N20" s="104">
        <v>2019</v>
      </c>
      <c r="O20" s="105"/>
      <c r="P20" s="105"/>
      <c r="Q20" s="106"/>
      <c r="R20" s="65" t="s">
        <v>31</v>
      </c>
      <c r="S20" s="66"/>
      <c r="T20" s="67"/>
      <c r="U20" s="67"/>
      <c r="V20" s="67"/>
      <c r="W20" s="68"/>
    </row>
    <row r="21" spans="2:23" x14ac:dyDescent="0.25">
      <c r="B21" s="48" t="s">
        <v>21</v>
      </c>
      <c r="C21" s="49"/>
      <c r="D21" s="49" t="s">
        <v>22</v>
      </c>
      <c r="E21" s="50"/>
      <c r="F21" s="48" t="s">
        <v>21</v>
      </c>
      <c r="G21" s="49"/>
      <c r="H21" s="49" t="s">
        <v>22</v>
      </c>
      <c r="I21" s="50"/>
      <c r="J21" s="48" t="s">
        <v>21</v>
      </c>
      <c r="K21" s="49"/>
      <c r="L21" s="49" t="s">
        <v>22</v>
      </c>
      <c r="M21" s="50"/>
      <c r="N21" s="48" t="s">
        <v>21</v>
      </c>
      <c r="O21" s="49"/>
      <c r="P21" s="49" t="s">
        <v>22</v>
      </c>
      <c r="Q21" s="50"/>
      <c r="R21" s="63" t="s">
        <v>29</v>
      </c>
      <c r="S21" s="64"/>
      <c r="T21" s="69"/>
      <c r="U21" s="69"/>
      <c r="V21" s="69"/>
      <c r="W21" s="70"/>
    </row>
    <row r="22" spans="2:23" x14ac:dyDescent="0.25">
      <c r="B22" s="45">
        <v>33417835.789473701</v>
      </c>
      <c r="C22" s="46"/>
      <c r="D22" s="46">
        <v>0</v>
      </c>
      <c r="E22" s="47"/>
      <c r="F22" s="45">
        <v>33417835.789473701</v>
      </c>
      <c r="G22" s="46"/>
      <c r="H22" s="46">
        <v>0</v>
      </c>
      <c r="I22" s="47"/>
      <c r="J22" s="45">
        <v>33417835.789473701</v>
      </c>
      <c r="K22" s="46"/>
      <c r="L22" s="46">
        <v>0</v>
      </c>
      <c r="M22" s="47"/>
      <c r="N22" s="45">
        <v>33417835.789473701</v>
      </c>
      <c r="O22" s="46"/>
      <c r="P22" s="46">
        <v>0</v>
      </c>
      <c r="Q22" s="47"/>
      <c r="R22" s="16" t="s">
        <v>27</v>
      </c>
      <c r="S22" s="15" t="s">
        <v>28</v>
      </c>
      <c r="T22" s="69"/>
      <c r="U22" s="69"/>
      <c r="V22" s="69"/>
      <c r="W22" s="70"/>
    </row>
    <row r="23" spans="2:23" x14ac:dyDescent="0.25">
      <c r="B23" s="79" t="s">
        <v>23</v>
      </c>
      <c r="C23" s="64"/>
      <c r="D23" s="64"/>
      <c r="E23" s="80"/>
      <c r="F23" s="79" t="s">
        <v>23</v>
      </c>
      <c r="G23" s="64"/>
      <c r="H23" s="64"/>
      <c r="I23" s="80"/>
      <c r="J23" s="79" t="s">
        <v>23</v>
      </c>
      <c r="K23" s="64"/>
      <c r="L23" s="64"/>
      <c r="M23" s="80"/>
      <c r="N23" s="79" t="s">
        <v>23</v>
      </c>
      <c r="O23" s="64"/>
      <c r="P23" s="64"/>
      <c r="Q23" s="80"/>
      <c r="R23" s="17">
        <f>B20</f>
        <v>2016</v>
      </c>
      <c r="S23" s="5">
        <f>B24</f>
        <v>0</v>
      </c>
      <c r="T23" s="69"/>
      <c r="U23" s="69"/>
      <c r="V23" s="69"/>
      <c r="W23" s="70"/>
    </row>
    <row r="24" spans="2:23" x14ac:dyDescent="0.25">
      <c r="B24" s="54">
        <f>(D22/B22)*100</f>
        <v>0</v>
      </c>
      <c r="C24" s="52"/>
      <c r="D24" s="52"/>
      <c r="E24" s="53"/>
      <c r="F24" s="54">
        <f>(H22/F22)*100</f>
        <v>0</v>
      </c>
      <c r="G24" s="52"/>
      <c r="H24" s="52"/>
      <c r="I24" s="53"/>
      <c r="J24" s="54">
        <f>(L22/J22)*100</f>
        <v>0</v>
      </c>
      <c r="K24" s="52"/>
      <c r="L24" s="52"/>
      <c r="M24" s="53"/>
      <c r="N24" s="54">
        <f>(P22/N22)*100</f>
        <v>0</v>
      </c>
      <c r="O24" s="52"/>
      <c r="P24" s="52"/>
      <c r="Q24" s="53"/>
      <c r="R24" s="17">
        <f>F20</f>
        <v>2017</v>
      </c>
      <c r="S24" s="5">
        <f>F24</f>
        <v>0</v>
      </c>
      <c r="T24" s="69"/>
      <c r="U24" s="69"/>
      <c r="V24" s="69"/>
      <c r="W24" s="70"/>
    </row>
    <row r="25" spans="2:23" x14ac:dyDescent="0.25">
      <c r="B25" s="79" t="s">
        <v>26</v>
      </c>
      <c r="C25" s="64"/>
      <c r="D25" s="64"/>
      <c r="E25" s="80"/>
      <c r="F25" s="79" t="s">
        <v>26</v>
      </c>
      <c r="G25" s="64"/>
      <c r="H25" s="64"/>
      <c r="I25" s="80"/>
      <c r="J25" s="79" t="s">
        <v>26</v>
      </c>
      <c r="K25" s="64"/>
      <c r="L25" s="64"/>
      <c r="M25" s="80"/>
      <c r="N25" s="79" t="s">
        <v>26</v>
      </c>
      <c r="O25" s="64"/>
      <c r="P25" s="64"/>
      <c r="Q25" s="80"/>
      <c r="R25" s="17">
        <f>J20</f>
        <v>2018</v>
      </c>
      <c r="S25" s="5">
        <f>J24</f>
        <v>0</v>
      </c>
      <c r="T25" s="69"/>
      <c r="U25" s="69"/>
      <c r="V25" s="69"/>
      <c r="W25" s="70"/>
    </row>
    <row r="26" spans="2:23" ht="15.75" thickBot="1" x14ac:dyDescent="0.3">
      <c r="B26" s="59" t="str">
        <f>IF(B24&gt;=75,"Muy alto",IF(B24&gt;=51,"Alto",IF(B24&gt;=25,"Medio",IF(B24&lt;=24,"Bajo"))))</f>
        <v>Bajo</v>
      </c>
      <c r="C26" s="60"/>
      <c r="D26" s="60"/>
      <c r="E26" s="61"/>
      <c r="F26" s="59" t="str">
        <f>IF(F24&gt;=75,"Muy alto",IF(F24&gt;=51,"Alto",IF(F24&gt;=25,"Medio",IF(F24&lt;=24,"Bajo"))))</f>
        <v>Bajo</v>
      </c>
      <c r="G26" s="60"/>
      <c r="H26" s="60"/>
      <c r="I26" s="61"/>
      <c r="J26" s="59" t="str">
        <f t="shared" ref="J26" si="2">IF(J24&gt;=75,"Muy alto",IF(J24&gt;=51,"Alto",IF(J24&gt;=25,"Medio",IF(J24&lt;=24,"Bajo"))))</f>
        <v>Bajo</v>
      </c>
      <c r="K26" s="60"/>
      <c r="L26" s="60"/>
      <c r="M26" s="61"/>
      <c r="N26" s="59" t="str">
        <f t="shared" ref="N26" si="3">IF(N24&gt;=75,"Muy alto",IF(N24&gt;=51,"Alto",IF(N24&gt;=25,"Medio",IF(N24&lt;=24,"Bajo"))))</f>
        <v>Bajo</v>
      </c>
      <c r="O26" s="60"/>
      <c r="P26" s="60"/>
      <c r="Q26" s="61"/>
      <c r="R26" s="19">
        <f>N20</f>
        <v>2019</v>
      </c>
      <c r="S26" s="20">
        <f>N24</f>
        <v>0</v>
      </c>
      <c r="T26" s="69"/>
      <c r="U26" s="69"/>
      <c r="V26" s="69"/>
      <c r="W26" s="70"/>
    </row>
    <row r="27" spans="2:23" x14ac:dyDescent="0.25">
      <c r="B27" s="73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5"/>
      <c r="T27" s="69"/>
      <c r="U27" s="69"/>
      <c r="V27" s="69"/>
      <c r="W27" s="70"/>
    </row>
    <row r="28" spans="2:23" ht="15.75" thickBot="1" x14ac:dyDescent="0.3">
      <c r="B28" s="76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8"/>
      <c r="T28" s="71"/>
      <c r="U28" s="71"/>
      <c r="V28" s="71"/>
      <c r="W28" s="72"/>
    </row>
    <row r="29" spans="2:23" x14ac:dyDescent="0.25"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2:23" ht="15.75" thickBot="1" x14ac:dyDescent="0.3"/>
    <row r="31" spans="2:23" x14ac:dyDescent="0.25">
      <c r="B31" s="87"/>
      <c r="C31" s="88"/>
      <c r="D31" s="88"/>
      <c r="E31" s="88"/>
      <c r="F31" s="88"/>
      <c r="G31" s="89"/>
      <c r="H31" s="96" t="s">
        <v>61</v>
      </c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8"/>
    </row>
    <row r="32" spans="2:23" x14ac:dyDescent="0.25">
      <c r="B32" s="90"/>
      <c r="C32" s="91"/>
      <c r="D32" s="91"/>
      <c r="E32" s="91"/>
      <c r="F32" s="91"/>
      <c r="G32" s="92"/>
      <c r="H32" s="99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100"/>
    </row>
    <row r="33" spans="2:23" x14ac:dyDescent="0.25">
      <c r="B33" s="90"/>
      <c r="C33" s="91"/>
      <c r="D33" s="91"/>
      <c r="E33" s="91"/>
      <c r="F33" s="91"/>
      <c r="G33" s="92"/>
      <c r="H33" s="99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100"/>
    </row>
    <row r="34" spans="2:23" ht="15.75" thickBot="1" x14ac:dyDescent="0.3">
      <c r="B34" s="90"/>
      <c r="C34" s="91"/>
      <c r="D34" s="91"/>
      <c r="E34" s="91"/>
      <c r="F34" s="91"/>
      <c r="G34" s="92"/>
      <c r="H34" s="101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3"/>
    </row>
    <row r="35" spans="2:23" ht="15" customHeight="1" x14ac:dyDescent="0.25">
      <c r="B35" s="90"/>
      <c r="C35" s="91"/>
      <c r="D35" s="91"/>
      <c r="E35" s="91"/>
      <c r="F35" s="91"/>
      <c r="G35" s="92"/>
      <c r="H35" s="96" t="s">
        <v>39</v>
      </c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8"/>
    </row>
    <row r="36" spans="2:23" x14ac:dyDescent="0.25">
      <c r="B36" s="90"/>
      <c r="C36" s="91"/>
      <c r="D36" s="91"/>
      <c r="E36" s="91"/>
      <c r="F36" s="91"/>
      <c r="G36" s="92"/>
      <c r="H36" s="99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100"/>
    </row>
    <row r="37" spans="2:23" ht="15.75" thickBot="1" x14ac:dyDescent="0.3">
      <c r="B37" s="93"/>
      <c r="C37" s="94"/>
      <c r="D37" s="94"/>
      <c r="E37" s="94"/>
      <c r="F37" s="94"/>
      <c r="G37" s="95"/>
      <c r="H37" s="101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3"/>
    </row>
    <row r="38" spans="2:23" ht="15.75" thickBot="1" x14ac:dyDescent="0.3">
      <c r="B38" s="84" t="s">
        <v>59</v>
      </c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</row>
    <row r="39" spans="2:23" x14ac:dyDescent="0.25">
      <c r="B39" s="104">
        <v>2020</v>
      </c>
      <c r="C39" s="105"/>
      <c r="D39" s="105"/>
      <c r="E39" s="106"/>
      <c r="F39" s="104">
        <v>2021</v>
      </c>
      <c r="G39" s="105"/>
      <c r="H39" s="105"/>
      <c r="I39" s="106"/>
      <c r="J39" s="104">
        <v>2022</v>
      </c>
      <c r="K39" s="105"/>
      <c r="L39" s="105"/>
      <c r="M39" s="106"/>
      <c r="N39" s="104">
        <v>2023</v>
      </c>
      <c r="O39" s="105"/>
      <c r="P39" s="105"/>
      <c r="Q39" s="106"/>
      <c r="R39" s="81" t="s">
        <v>31</v>
      </c>
      <c r="S39" s="82"/>
      <c r="T39" s="107"/>
      <c r="U39" s="107"/>
      <c r="V39" s="107"/>
      <c r="W39" s="108"/>
    </row>
    <row r="40" spans="2:23" x14ac:dyDescent="0.25">
      <c r="B40" s="117" t="s">
        <v>15</v>
      </c>
      <c r="C40" s="118"/>
      <c r="D40" s="118" t="s">
        <v>16</v>
      </c>
      <c r="E40" s="119"/>
      <c r="F40" s="120" t="s">
        <v>15</v>
      </c>
      <c r="G40" s="49"/>
      <c r="H40" s="49" t="s">
        <v>16</v>
      </c>
      <c r="I40" s="50"/>
      <c r="J40" s="48" t="s">
        <v>15</v>
      </c>
      <c r="K40" s="49"/>
      <c r="L40" s="49" t="s">
        <v>16</v>
      </c>
      <c r="M40" s="50"/>
      <c r="N40" s="48" t="s">
        <v>15</v>
      </c>
      <c r="O40" s="49"/>
      <c r="P40" s="49" t="s">
        <v>16</v>
      </c>
      <c r="Q40" s="116"/>
      <c r="R40" s="79" t="s">
        <v>30</v>
      </c>
      <c r="S40" s="83"/>
      <c r="T40" s="109"/>
      <c r="U40" s="109"/>
      <c r="V40" s="109"/>
      <c r="W40" s="110"/>
    </row>
    <row r="41" spans="2:23" x14ac:dyDescent="0.25">
      <c r="B41" s="54">
        <v>11</v>
      </c>
      <c r="C41" s="52"/>
      <c r="D41" s="52">
        <v>2</v>
      </c>
      <c r="E41" s="53"/>
      <c r="F41" s="51">
        <v>11</v>
      </c>
      <c r="G41" s="52"/>
      <c r="H41" s="52">
        <v>3</v>
      </c>
      <c r="I41" s="53"/>
      <c r="J41" s="54">
        <v>11</v>
      </c>
      <c r="K41" s="52"/>
      <c r="L41" s="52">
        <v>2</v>
      </c>
      <c r="M41" s="53"/>
      <c r="N41" s="54">
        <v>11</v>
      </c>
      <c r="O41" s="52"/>
      <c r="P41" s="52">
        <v>2</v>
      </c>
      <c r="Q41" s="55"/>
      <c r="R41" s="11" t="s">
        <v>27</v>
      </c>
      <c r="S41" s="10" t="s">
        <v>32</v>
      </c>
      <c r="T41" s="109"/>
      <c r="U41" s="109"/>
      <c r="V41" s="109"/>
      <c r="W41" s="110"/>
    </row>
    <row r="42" spans="2:23" x14ac:dyDescent="0.25">
      <c r="B42" s="79" t="s">
        <v>17</v>
      </c>
      <c r="C42" s="64"/>
      <c r="D42" s="64"/>
      <c r="E42" s="80"/>
      <c r="F42" s="63" t="s">
        <v>17</v>
      </c>
      <c r="G42" s="64"/>
      <c r="H42" s="64"/>
      <c r="I42" s="80"/>
      <c r="J42" s="79" t="s">
        <v>17</v>
      </c>
      <c r="K42" s="64"/>
      <c r="L42" s="64"/>
      <c r="M42" s="80"/>
      <c r="N42" s="79" t="s">
        <v>17</v>
      </c>
      <c r="O42" s="64"/>
      <c r="P42" s="64"/>
      <c r="Q42" s="83"/>
      <c r="R42" s="12">
        <f>B39</f>
        <v>2020</v>
      </c>
      <c r="S42" s="13">
        <f>B43</f>
        <v>18.181818181818183</v>
      </c>
      <c r="T42" s="109"/>
      <c r="U42" s="109"/>
      <c r="V42" s="109"/>
      <c r="W42" s="110"/>
    </row>
    <row r="43" spans="2:23" x14ac:dyDescent="0.25">
      <c r="B43" s="54">
        <f>(D41/B41)*100</f>
        <v>18.181818181818183</v>
      </c>
      <c r="C43" s="52"/>
      <c r="D43" s="52"/>
      <c r="E43" s="53"/>
      <c r="F43" s="51">
        <f>(H41/F41)*100</f>
        <v>27.27272727272727</v>
      </c>
      <c r="G43" s="52"/>
      <c r="H43" s="52"/>
      <c r="I43" s="53"/>
      <c r="J43" s="54">
        <f>(L41/J41)*100</f>
        <v>18.181818181818183</v>
      </c>
      <c r="K43" s="52"/>
      <c r="L43" s="52"/>
      <c r="M43" s="53"/>
      <c r="N43" s="54">
        <f>(P41/N41)*100</f>
        <v>18.181818181818183</v>
      </c>
      <c r="O43" s="52"/>
      <c r="P43" s="52"/>
      <c r="Q43" s="55"/>
      <c r="R43" s="12">
        <f>F39</f>
        <v>2021</v>
      </c>
      <c r="S43" s="13">
        <f>F43</f>
        <v>27.27272727272727</v>
      </c>
      <c r="T43" s="109"/>
      <c r="U43" s="109"/>
      <c r="V43" s="109"/>
      <c r="W43" s="110"/>
    </row>
    <row r="44" spans="2:23" x14ac:dyDescent="0.25">
      <c r="B44" s="79" t="s">
        <v>18</v>
      </c>
      <c r="C44" s="64"/>
      <c r="D44" s="64"/>
      <c r="E44" s="80"/>
      <c r="F44" s="63" t="s">
        <v>18</v>
      </c>
      <c r="G44" s="64"/>
      <c r="H44" s="64"/>
      <c r="I44" s="80"/>
      <c r="J44" s="79" t="s">
        <v>18</v>
      </c>
      <c r="K44" s="64"/>
      <c r="L44" s="64"/>
      <c r="M44" s="80"/>
      <c r="N44" s="79" t="s">
        <v>18</v>
      </c>
      <c r="O44" s="64"/>
      <c r="P44" s="64"/>
      <c r="Q44" s="83"/>
      <c r="R44" s="12">
        <f>J39</f>
        <v>2022</v>
      </c>
      <c r="S44" s="13">
        <f>J43</f>
        <v>18.181818181818183</v>
      </c>
      <c r="T44" s="109"/>
      <c r="U44" s="109"/>
      <c r="V44" s="109"/>
      <c r="W44" s="110"/>
    </row>
    <row r="45" spans="2:23" ht="15.75" thickBot="1" x14ac:dyDescent="0.3">
      <c r="B45" s="59" t="str">
        <f>IF(B43&gt;=75,"Muy alto",IF(B43&gt;=51,"Alto",IF(B43&gt;=25,"Medio",IF(B43&lt;=24,"Bajo"))))</f>
        <v>Bajo</v>
      </c>
      <c r="C45" s="60"/>
      <c r="D45" s="60"/>
      <c r="E45" s="61"/>
      <c r="F45" s="62" t="str">
        <f>IF(F43&gt;=75,"Muy alto",IF(F43&gt;=51,"Alto",IF(F43&gt;=25,"Medio",IF(F43&lt;=24,"Bajo"))))</f>
        <v>Medio</v>
      </c>
      <c r="G45" s="60"/>
      <c r="H45" s="60"/>
      <c r="I45" s="61"/>
      <c r="J45" s="59" t="str">
        <f t="shared" ref="J45" si="4">IF(J43&gt;=75,"Muy alto",IF(J43&gt;=51,"Alto",IF(J43&gt;=25,"Medio",IF(J43&lt;=24,"Bajo"))))</f>
        <v>Bajo</v>
      </c>
      <c r="K45" s="60"/>
      <c r="L45" s="60"/>
      <c r="M45" s="61"/>
      <c r="N45" s="59" t="str">
        <f t="shared" ref="N45" si="5">IF(N43&gt;=75,"Muy alto",IF(N43&gt;=51,"Alto",IF(N43&gt;=25,"Medio",IF(N43&lt;=24,"Bajo"))))</f>
        <v>Bajo</v>
      </c>
      <c r="O45" s="60"/>
      <c r="P45" s="60"/>
      <c r="Q45" s="115"/>
      <c r="R45" s="14">
        <f>N39</f>
        <v>2023</v>
      </c>
      <c r="S45" s="18">
        <f>N43</f>
        <v>18.181818181818183</v>
      </c>
      <c r="T45" s="109"/>
      <c r="U45" s="109"/>
      <c r="V45" s="109"/>
      <c r="W45" s="110"/>
    </row>
    <row r="46" spans="2:23" x14ac:dyDescent="0.25">
      <c r="B46" s="73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5"/>
      <c r="T46" s="111"/>
      <c r="U46" s="109"/>
      <c r="V46" s="109"/>
      <c r="W46" s="110"/>
    </row>
    <row r="47" spans="2:23" ht="15.75" thickBot="1" x14ac:dyDescent="0.3">
      <c r="B47" s="76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8"/>
      <c r="T47" s="112"/>
      <c r="U47" s="113"/>
      <c r="V47" s="113"/>
      <c r="W47" s="114"/>
    </row>
    <row r="48" spans="2:23" ht="15.75" thickBot="1" x14ac:dyDescent="0.3">
      <c r="B48" s="84" t="s">
        <v>60</v>
      </c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6"/>
    </row>
    <row r="49" spans="2:23" x14ac:dyDescent="0.25">
      <c r="B49" s="104">
        <v>2020</v>
      </c>
      <c r="C49" s="105"/>
      <c r="D49" s="105"/>
      <c r="E49" s="106"/>
      <c r="F49" s="104">
        <v>2021</v>
      </c>
      <c r="G49" s="105"/>
      <c r="H49" s="105"/>
      <c r="I49" s="106"/>
      <c r="J49" s="104">
        <v>2022</v>
      </c>
      <c r="K49" s="105"/>
      <c r="L49" s="105"/>
      <c r="M49" s="106"/>
      <c r="N49" s="104">
        <v>2023</v>
      </c>
      <c r="O49" s="105"/>
      <c r="P49" s="105"/>
      <c r="Q49" s="106"/>
      <c r="R49" s="65" t="s">
        <v>31</v>
      </c>
      <c r="S49" s="66"/>
      <c r="T49" s="67"/>
      <c r="U49" s="67"/>
      <c r="V49" s="67"/>
      <c r="W49" s="68"/>
    </row>
    <row r="50" spans="2:23" x14ac:dyDescent="0.25">
      <c r="B50" s="48" t="s">
        <v>21</v>
      </c>
      <c r="C50" s="49"/>
      <c r="D50" s="49" t="s">
        <v>22</v>
      </c>
      <c r="E50" s="50"/>
      <c r="F50" s="48" t="s">
        <v>21</v>
      </c>
      <c r="G50" s="49"/>
      <c r="H50" s="49" t="s">
        <v>22</v>
      </c>
      <c r="I50" s="50"/>
      <c r="J50" s="48" t="s">
        <v>21</v>
      </c>
      <c r="K50" s="49"/>
      <c r="L50" s="49" t="s">
        <v>22</v>
      </c>
      <c r="M50" s="50"/>
      <c r="N50" s="48" t="s">
        <v>21</v>
      </c>
      <c r="O50" s="49"/>
      <c r="P50" s="49" t="s">
        <v>22</v>
      </c>
      <c r="Q50" s="50"/>
      <c r="R50" s="63" t="s">
        <v>29</v>
      </c>
      <c r="S50" s="64"/>
      <c r="T50" s="69"/>
      <c r="U50" s="69"/>
      <c r="V50" s="69"/>
      <c r="W50" s="70"/>
    </row>
    <row r="51" spans="2:23" x14ac:dyDescent="0.25">
      <c r="B51" s="45">
        <v>31579854.8210526</v>
      </c>
      <c r="C51" s="46"/>
      <c r="D51" s="46">
        <v>0</v>
      </c>
      <c r="E51" s="47"/>
      <c r="F51" s="45">
        <v>31579854.8210526</v>
      </c>
      <c r="G51" s="46"/>
      <c r="H51" s="46">
        <v>0</v>
      </c>
      <c r="I51" s="47"/>
      <c r="J51" s="45">
        <v>31579854.8210526</v>
      </c>
      <c r="K51" s="46"/>
      <c r="L51" s="46">
        <v>0</v>
      </c>
      <c r="M51" s="47"/>
      <c r="N51" s="45">
        <v>31579854.8210526</v>
      </c>
      <c r="O51" s="46"/>
      <c r="P51" s="46">
        <v>0</v>
      </c>
      <c r="Q51" s="47"/>
      <c r="R51" s="16" t="s">
        <v>27</v>
      </c>
      <c r="S51" s="15" t="s">
        <v>28</v>
      </c>
      <c r="T51" s="69"/>
      <c r="U51" s="69"/>
      <c r="V51" s="69"/>
      <c r="W51" s="70"/>
    </row>
    <row r="52" spans="2:23" x14ac:dyDescent="0.25">
      <c r="B52" s="79" t="s">
        <v>23</v>
      </c>
      <c r="C52" s="64"/>
      <c r="D52" s="64"/>
      <c r="E52" s="80"/>
      <c r="F52" s="79" t="s">
        <v>23</v>
      </c>
      <c r="G52" s="64"/>
      <c r="H52" s="64"/>
      <c r="I52" s="80"/>
      <c r="J52" s="79" t="s">
        <v>23</v>
      </c>
      <c r="K52" s="64"/>
      <c r="L52" s="64"/>
      <c r="M52" s="80"/>
      <c r="N52" s="79" t="s">
        <v>23</v>
      </c>
      <c r="O52" s="64"/>
      <c r="P52" s="64"/>
      <c r="Q52" s="80"/>
      <c r="R52" s="17">
        <f>B49</f>
        <v>2020</v>
      </c>
      <c r="S52" s="5">
        <f>B53</f>
        <v>0</v>
      </c>
      <c r="T52" s="69"/>
      <c r="U52" s="69"/>
      <c r="V52" s="69"/>
      <c r="W52" s="70"/>
    </row>
    <row r="53" spans="2:23" x14ac:dyDescent="0.25">
      <c r="B53" s="54">
        <f>(D51/B51)*100</f>
        <v>0</v>
      </c>
      <c r="C53" s="52"/>
      <c r="D53" s="52"/>
      <c r="E53" s="53"/>
      <c r="F53" s="54">
        <f>(H51/F51)*100</f>
        <v>0</v>
      </c>
      <c r="G53" s="52"/>
      <c r="H53" s="52"/>
      <c r="I53" s="53"/>
      <c r="J53" s="54">
        <f>(L51/J51)*100</f>
        <v>0</v>
      </c>
      <c r="K53" s="52"/>
      <c r="L53" s="52"/>
      <c r="M53" s="53"/>
      <c r="N53" s="54">
        <f>(P51/N51)*100</f>
        <v>0</v>
      </c>
      <c r="O53" s="52"/>
      <c r="P53" s="52"/>
      <c r="Q53" s="53"/>
      <c r="R53" s="17">
        <f>F49</f>
        <v>2021</v>
      </c>
      <c r="S53" s="5">
        <f>F53</f>
        <v>0</v>
      </c>
      <c r="T53" s="69"/>
      <c r="U53" s="69"/>
      <c r="V53" s="69"/>
      <c r="W53" s="70"/>
    </row>
    <row r="54" spans="2:23" x14ac:dyDescent="0.25">
      <c r="B54" s="79" t="s">
        <v>26</v>
      </c>
      <c r="C54" s="64"/>
      <c r="D54" s="64"/>
      <c r="E54" s="80"/>
      <c r="F54" s="79" t="s">
        <v>26</v>
      </c>
      <c r="G54" s="64"/>
      <c r="H54" s="64"/>
      <c r="I54" s="80"/>
      <c r="J54" s="79" t="s">
        <v>26</v>
      </c>
      <c r="K54" s="64"/>
      <c r="L54" s="64"/>
      <c r="M54" s="80"/>
      <c r="N54" s="79" t="s">
        <v>26</v>
      </c>
      <c r="O54" s="64"/>
      <c r="P54" s="64"/>
      <c r="Q54" s="80"/>
      <c r="R54" s="17">
        <f>J49</f>
        <v>2022</v>
      </c>
      <c r="S54" s="5">
        <f>J53</f>
        <v>0</v>
      </c>
      <c r="T54" s="69"/>
      <c r="U54" s="69"/>
      <c r="V54" s="69"/>
      <c r="W54" s="70"/>
    </row>
    <row r="55" spans="2:23" ht="15.75" thickBot="1" x14ac:dyDescent="0.3">
      <c r="B55" s="59" t="str">
        <f>IF(B53&gt;=75,"Muy alto",IF(B53&gt;=51,"Alto",IF(B53&gt;=25,"Medio",IF(B53&lt;=24,"Bajo"))))</f>
        <v>Bajo</v>
      </c>
      <c r="C55" s="60"/>
      <c r="D55" s="60"/>
      <c r="E55" s="61"/>
      <c r="F55" s="59" t="str">
        <f>IF(F53&gt;=75,"Muy alto",IF(F53&gt;=51,"Alto",IF(F53&gt;=25,"Medio",IF(F53&lt;=24,"Bajo"))))</f>
        <v>Bajo</v>
      </c>
      <c r="G55" s="60"/>
      <c r="H55" s="60"/>
      <c r="I55" s="61"/>
      <c r="J55" s="59" t="str">
        <f t="shared" ref="J55" si="6">IF(J53&gt;=75,"Muy alto",IF(J53&gt;=51,"Alto",IF(J53&gt;=25,"Medio",IF(J53&lt;=24,"Bajo"))))</f>
        <v>Bajo</v>
      </c>
      <c r="K55" s="60"/>
      <c r="L55" s="60"/>
      <c r="M55" s="61"/>
      <c r="N55" s="59" t="str">
        <f t="shared" ref="N55" si="7">IF(N53&gt;=75,"Muy alto",IF(N53&gt;=51,"Alto",IF(N53&gt;=25,"Medio",IF(N53&lt;=24,"Bajo"))))</f>
        <v>Bajo</v>
      </c>
      <c r="O55" s="60"/>
      <c r="P55" s="60"/>
      <c r="Q55" s="61"/>
      <c r="R55" s="19">
        <f>N49</f>
        <v>2023</v>
      </c>
      <c r="S55" s="20">
        <f>N53</f>
        <v>0</v>
      </c>
      <c r="T55" s="69"/>
      <c r="U55" s="69"/>
      <c r="V55" s="69"/>
      <c r="W55" s="70"/>
    </row>
    <row r="56" spans="2:23" x14ac:dyDescent="0.25">
      <c r="B56" s="73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5"/>
      <c r="T56" s="69"/>
      <c r="U56" s="69"/>
      <c r="V56" s="69"/>
      <c r="W56" s="70"/>
    </row>
    <row r="57" spans="2:23" ht="15.75" thickBot="1" x14ac:dyDescent="0.3">
      <c r="B57" s="76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8"/>
      <c r="T57" s="71"/>
      <c r="U57" s="71"/>
      <c r="V57" s="71"/>
      <c r="W57" s="72"/>
    </row>
  </sheetData>
  <mergeCells count="170">
    <mergeCell ref="B56:S57"/>
    <mergeCell ref="B54:E54"/>
    <mergeCell ref="F54:I54"/>
    <mergeCell ref="J54:M54"/>
    <mergeCell ref="N54:Q54"/>
    <mergeCell ref="B55:E55"/>
    <mergeCell ref="F55:I55"/>
    <mergeCell ref="J55:M55"/>
    <mergeCell ref="N55:Q55"/>
    <mergeCell ref="R50:S50"/>
    <mergeCell ref="B51:C51"/>
    <mergeCell ref="D51:E51"/>
    <mergeCell ref="F51:G51"/>
    <mergeCell ref="H51:I51"/>
    <mergeCell ref="J51:K51"/>
    <mergeCell ref="L51:M51"/>
    <mergeCell ref="N51:O51"/>
    <mergeCell ref="P51:Q51"/>
    <mergeCell ref="B46:S47"/>
    <mergeCell ref="B48:W48"/>
    <mergeCell ref="B49:E49"/>
    <mergeCell ref="F49:I49"/>
    <mergeCell ref="J49:M49"/>
    <mergeCell ref="N49:Q49"/>
    <mergeCell ref="R49:S49"/>
    <mergeCell ref="T49:W57"/>
    <mergeCell ref="B50:C50"/>
    <mergeCell ref="D50:E50"/>
    <mergeCell ref="F50:G50"/>
    <mergeCell ref="H50:I50"/>
    <mergeCell ref="J50:K50"/>
    <mergeCell ref="L50:M50"/>
    <mergeCell ref="N50:O50"/>
    <mergeCell ref="P50:Q50"/>
    <mergeCell ref="B52:E52"/>
    <mergeCell ref="F52:I52"/>
    <mergeCell ref="J52:M52"/>
    <mergeCell ref="N52:Q52"/>
    <mergeCell ref="B53:E53"/>
    <mergeCell ref="F53:I53"/>
    <mergeCell ref="J53:M53"/>
    <mergeCell ref="N53:Q53"/>
    <mergeCell ref="L41:M41"/>
    <mergeCell ref="N41:O41"/>
    <mergeCell ref="P41:Q41"/>
    <mergeCell ref="B44:E44"/>
    <mergeCell ref="F44:I44"/>
    <mergeCell ref="J44:M44"/>
    <mergeCell ref="N44:Q44"/>
    <mergeCell ref="B45:E45"/>
    <mergeCell ref="F45:I45"/>
    <mergeCell ref="J45:M45"/>
    <mergeCell ref="N45:Q45"/>
    <mergeCell ref="B42:E42"/>
    <mergeCell ref="F42:I42"/>
    <mergeCell ref="J42:M42"/>
    <mergeCell ref="N42:Q42"/>
    <mergeCell ref="B43:E43"/>
    <mergeCell ref="F43:I43"/>
    <mergeCell ref="J43:M43"/>
    <mergeCell ref="N43:Q43"/>
    <mergeCell ref="B31:G37"/>
    <mergeCell ref="H31:W34"/>
    <mergeCell ref="H35:W37"/>
    <mergeCell ref="B38:W38"/>
    <mergeCell ref="B39:E39"/>
    <mergeCell ref="F39:I39"/>
    <mergeCell ref="J39:M39"/>
    <mergeCell ref="N39:Q39"/>
    <mergeCell ref="R39:S39"/>
    <mergeCell ref="T39:W47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B41:C41"/>
    <mergeCell ref="D41:E41"/>
    <mergeCell ref="F41:G41"/>
    <mergeCell ref="H41:I41"/>
    <mergeCell ref="J41:K41"/>
    <mergeCell ref="B2:G8"/>
    <mergeCell ref="H2:W5"/>
    <mergeCell ref="H6:W8"/>
    <mergeCell ref="B9:W9"/>
    <mergeCell ref="B10:E10"/>
    <mergeCell ref="F10:I10"/>
    <mergeCell ref="J10:M10"/>
    <mergeCell ref="N10:Q10"/>
    <mergeCell ref="R10:S10"/>
    <mergeCell ref="T10:W18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B13:E13"/>
    <mergeCell ref="F13:I13"/>
    <mergeCell ref="J13:M13"/>
    <mergeCell ref="N13:Q13"/>
    <mergeCell ref="B14:E14"/>
    <mergeCell ref="F14:I14"/>
    <mergeCell ref="J14:M14"/>
    <mergeCell ref="N14:Q14"/>
    <mergeCell ref="B15:E15"/>
    <mergeCell ref="F15:I15"/>
    <mergeCell ref="J15:M15"/>
    <mergeCell ref="N15:Q15"/>
    <mergeCell ref="B16:E16"/>
    <mergeCell ref="F16:I16"/>
    <mergeCell ref="J16:M16"/>
    <mergeCell ref="N16:Q16"/>
    <mergeCell ref="B17:S18"/>
    <mergeCell ref="B19:W19"/>
    <mergeCell ref="B20:E20"/>
    <mergeCell ref="F20:I20"/>
    <mergeCell ref="J20:M20"/>
    <mergeCell ref="N20:Q20"/>
    <mergeCell ref="R20:S20"/>
    <mergeCell ref="T20:W28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L22:M22"/>
    <mergeCell ref="N22:O22"/>
    <mergeCell ref="P22:Q22"/>
    <mergeCell ref="B23:E23"/>
    <mergeCell ref="F23:I23"/>
    <mergeCell ref="J23:M23"/>
    <mergeCell ref="N23:Q23"/>
    <mergeCell ref="B22:C22"/>
    <mergeCell ref="B26:E26"/>
    <mergeCell ref="F26:I26"/>
    <mergeCell ref="J26:M26"/>
    <mergeCell ref="N26:Q26"/>
    <mergeCell ref="B27:S28"/>
    <mergeCell ref="D22:E22"/>
    <mergeCell ref="F22:G22"/>
    <mergeCell ref="H22:I22"/>
    <mergeCell ref="J22:K22"/>
    <mergeCell ref="B24:E24"/>
    <mergeCell ref="F24:I24"/>
    <mergeCell ref="J24:M24"/>
    <mergeCell ref="N24:Q24"/>
    <mergeCell ref="B25:E25"/>
    <mergeCell ref="F25:I25"/>
    <mergeCell ref="J25:M25"/>
    <mergeCell ref="N25:Q25"/>
  </mergeCells>
  <conditionalFormatting sqref="B16:Q16 B17">
    <cfRule type="containsText" dxfId="119" priority="16" operator="containsText" text="Muy alto">
      <formula>NOT(ISERROR(SEARCH("Muy alto",B16)))</formula>
    </cfRule>
    <cfRule type="containsText" dxfId="118" priority="17" operator="containsText" text="Bajo">
      <formula>NOT(ISERROR(SEARCH("Bajo",B16)))</formula>
    </cfRule>
    <cfRule type="containsText" dxfId="117" priority="18" operator="containsText" text="Medio">
      <formula>NOT(ISERROR(SEARCH("Medio",B16)))</formula>
    </cfRule>
    <cfRule type="containsText" dxfId="116" priority="19" operator="containsText" text="Alto">
      <formula>NOT(ISERROR(SEARCH("Alto",B16)))</formula>
    </cfRule>
    <cfRule type="containsText" dxfId="115" priority="20" operator="containsText" text="Muy alto">
      <formula>NOT(ISERROR(SEARCH("Muy alto",B16)))</formula>
    </cfRule>
  </conditionalFormatting>
  <conditionalFormatting sqref="B26:Q26">
    <cfRule type="containsText" dxfId="114" priority="11" operator="containsText" text="Muy alto">
      <formula>NOT(ISERROR(SEARCH("Muy alto",B26)))</formula>
    </cfRule>
    <cfRule type="containsText" dxfId="113" priority="12" operator="containsText" text="Bajo">
      <formula>NOT(ISERROR(SEARCH("Bajo",B26)))</formula>
    </cfRule>
    <cfRule type="containsText" dxfId="112" priority="13" operator="containsText" text="Medio">
      <formula>NOT(ISERROR(SEARCH("Medio",B26)))</formula>
    </cfRule>
    <cfRule type="containsText" dxfId="111" priority="14" operator="containsText" text="Alto">
      <formula>NOT(ISERROR(SEARCH("Alto",B26)))</formula>
    </cfRule>
    <cfRule type="containsText" dxfId="110" priority="15" operator="containsText" text="Muy alto">
      <formula>NOT(ISERROR(SEARCH("Muy alto",B26)))</formula>
    </cfRule>
  </conditionalFormatting>
  <conditionalFormatting sqref="B45:Q45 B46">
    <cfRule type="containsText" dxfId="109" priority="6" operator="containsText" text="Muy alto">
      <formula>NOT(ISERROR(SEARCH("Muy alto",B45)))</formula>
    </cfRule>
    <cfRule type="containsText" dxfId="108" priority="7" operator="containsText" text="Bajo">
      <formula>NOT(ISERROR(SEARCH("Bajo",B45)))</formula>
    </cfRule>
    <cfRule type="containsText" dxfId="107" priority="8" operator="containsText" text="Medio">
      <formula>NOT(ISERROR(SEARCH("Medio",B45)))</formula>
    </cfRule>
    <cfRule type="containsText" dxfId="106" priority="9" operator="containsText" text="Alto">
      <formula>NOT(ISERROR(SEARCH("Alto",B45)))</formula>
    </cfRule>
    <cfRule type="containsText" dxfId="105" priority="10" operator="containsText" text="Muy alto">
      <formula>NOT(ISERROR(SEARCH("Muy alto",B45)))</formula>
    </cfRule>
  </conditionalFormatting>
  <conditionalFormatting sqref="B55:Q55">
    <cfRule type="containsText" dxfId="104" priority="1" operator="containsText" text="Muy alto">
      <formula>NOT(ISERROR(SEARCH("Muy alto",B55)))</formula>
    </cfRule>
    <cfRule type="containsText" dxfId="103" priority="2" operator="containsText" text="Bajo">
      <formula>NOT(ISERROR(SEARCH("Bajo",B55)))</formula>
    </cfRule>
    <cfRule type="containsText" dxfId="102" priority="3" operator="containsText" text="Medio">
      <formula>NOT(ISERROR(SEARCH("Medio",B55)))</formula>
    </cfRule>
    <cfRule type="containsText" dxfId="101" priority="4" operator="containsText" text="Alto">
      <formula>NOT(ISERROR(SEARCH("Alto",B55)))</formula>
    </cfRule>
    <cfRule type="containsText" dxfId="100" priority="5" operator="containsText" text="Muy alto">
      <formula>NOT(ISERROR(SEARCH("Muy alto",B55)))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Criterios de Calificación</vt:lpstr>
      <vt:lpstr>Servicio Público de Aseo</vt:lpstr>
      <vt:lpstr>Recolección y Transporte</vt:lpstr>
      <vt:lpstr>Barrido y Limpieza</vt:lpstr>
      <vt:lpstr>Limpieza de playas</vt:lpstr>
      <vt:lpstr>Corte de Césped</vt:lpstr>
      <vt:lpstr>Lavado de Áreas Públicas</vt:lpstr>
      <vt:lpstr>Aprovechamiento</vt:lpstr>
      <vt:lpstr>Inclusión de Recicladores</vt:lpstr>
      <vt:lpstr>Disposición Final</vt:lpstr>
      <vt:lpstr>Gestión Residuos Especiales</vt:lpstr>
      <vt:lpstr>Gestión RCD</vt:lpstr>
      <vt:lpstr>Gestión RS Rural</vt:lpstr>
      <vt:lpstr>Gestión de Riesgo</vt:lpstr>
      <vt:lpstr>Gráficos final-Corto plazo</vt:lpstr>
      <vt:lpstr>Gráficos final-Mediano plazo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Personal</cp:lastModifiedBy>
  <dcterms:created xsi:type="dcterms:W3CDTF">2021-08-27T02:19:34Z</dcterms:created>
  <dcterms:modified xsi:type="dcterms:W3CDTF">2023-08-31T13:53:54Z</dcterms:modified>
</cp:coreProperties>
</file>