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20" activeTab="1"/>
  </bookViews>
  <sheets>
    <sheet name="MAYORES Y MENORES" sheetId="1" r:id="rId1"/>
    <sheet name="SABANA PARCIAL" sheetId="5" r:id="rId2"/>
  </sheets>
  <externalReferences>
    <externalReference r:id="rId3"/>
  </externalReferences>
  <definedNames>
    <definedName name="_xlnm.Print_Area" localSheetId="0">'MAYORES Y MENORES'!$A$1:$K$360</definedName>
    <definedName name="_xlnm.Print_Area" localSheetId="1">'SABANA PARCIAL'!$A$1:$K$360</definedName>
  </definedNames>
  <calcPr calcId="162913"/>
</workbook>
</file>

<file path=xl/calcChain.xml><?xml version="1.0" encoding="utf-8"?>
<calcChain xmlns="http://schemas.openxmlformats.org/spreadsheetml/2006/main">
  <c r="B337" i="1" l="1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329" i="5" s="1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K234" i="5"/>
  <c r="K235" i="5"/>
  <c r="K236" i="5"/>
  <c r="K237" i="5"/>
  <c r="K238" i="5"/>
  <c r="K239" i="5"/>
  <c r="K240" i="5"/>
  <c r="K241" i="5"/>
  <c r="K242" i="5"/>
  <c r="K243" i="5"/>
  <c r="K244" i="5"/>
  <c r="K245" i="5"/>
  <c r="K246" i="5"/>
  <c r="K247" i="5"/>
  <c r="K248" i="5"/>
  <c r="K249" i="5"/>
  <c r="K250" i="5"/>
  <c r="K251" i="5"/>
  <c r="K252" i="5"/>
  <c r="K253" i="5"/>
  <c r="K254" i="5"/>
  <c r="K255" i="5"/>
  <c r="K256" i="5"/>
  <c r="K257" i="5"/>
  <c r="K258" i="5"/>
  <c r="K259" i="5"/>
  <c r="K260" i="5"/>
  <c r="K261" i="5"/>
  <c r="K262" i="5"/>
  <c r="K263" i="5"/>
  <c r="K264" i="5"/>
  <c r="K265" i="5"/>
  <c r="K266" i="5"/>
  <c r="K267" i="5"/>
  <c r="K268" i="5"/>
  <c r="K269" i="5"/>
  <c r="K270" i="5"/>
  <c r="K271" i="5"/>
  <c r="K272" i="5"/>
  <c r="K273" i="5"/>
  <c r="K274" i="5"/>
  <c r="K275" i="5"/>
  <c r="K276" i="5"/>
  <c r="K277" i="5"/>
  <c r="K278" i="5"/>
  <c r="K279" i="5"/>
  <c r="K280" i="5"/>
  <c r="K281" i="5"/>
  <c r="K282" i="5"/>
  <c r="K283" i="5"/>
  <c r="K284" i="5"/>
  <c r="K285" i="5"/>
  <c r="K286" i="5"/>
  <c r="K287" i="5"/>
  <c r="K288" i="5"/>
  <c r="K289" i="5"/>
  <c r="K290" i="5"/>
  <c r="K291" i="5"/>
  <c r="K292" i="5"/>
  <c r="K293" i="5"/>
  <c r="K294" i="5"/>
  <c r="K295" i="5"/>
  <c r="K296" i="5"/>
  <c r="K297" i="5"/>
  <c r="K298" i="5"/>
  <c r="K299" i="5"/>
  <c r="K300" i="5"/>
  <c r="K301" i="5"/>
  <c r="K302" i="5"/>
  <c r="K303" i="5"/>
  <c r="K304" i="5"/>
  <c r="K305" i="5"/>
  <c r="K306" i="5"/>
  <c r="K307" i="5"/>
  <c r="K308" i="5"/>
  <c r="K309" i="5"/>
  <c r="K310" i="5"/>
  <c r="K311" i="5"/>
  <c r="K312" i="5"/>
  <c r="K313" i="5"/>
  <c r="K314" i="5"/>
  <c r="K315" i="5"/>
  <c r="K316" i="5"/>
  <c r="K317" i="5"/>
  <c r="K318" i="5"/>
  <c r="K319" i="5"/>
  <c r="K320" i="5"/>
  <c r="K321" i="5"/>
  <c r="K322" i="5"/>
  <c r="K323" i="5"/>
  <c r="K324" i="5"/>
  <c r="K325" i="5"/>
  <c r="K326" i="5"/>
  <c r="K327" i="5"/>
  <c r="K328" i="5"/>
  <c r="K21" i="5"/>
  <c r="K22" i="5"/>
  <c r="K23" i="5"/>
  <c r="K20" i="5"/>
  <c r="F329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257" i="5"/>
  <c r="H258" i="5"/>
  <c r="H259" i="5"/>
  <c r="H260" i="5"/>
  <c r="H261" i="5"/>
  <c r="H262" i="5"/>
  <c r="H263" i="5"/>
  <c r="H264" i="5"/>
  <c r="H265" i="5"/>
  <c r="H266" i="5"/>
  <c r="H267" i="5"/>
  <c r="H268" i="5"/>
  <c r="H269" i="5"/>
  <c r="H270" i="5"/>
  <c r="H271" i="5"/>
  <c r="H272" i="5"/>
  <c r="H273" i="5"/>
  <c r="H274" i="5"/>
  <c r="H275" i="5"/>
  <c r="H276" i="5"/>
  <c r="H277" i="5"/>
  <c r="H278" i="5"/>
  <c r="H279" i="5"/>
  <c r="H280" i="5"/>
  <c r="H281" i="5"/>
  <c r="H282" i="5"/>
  <c r="H283" i="5"/>
  <c r="H284" i="5"/>
  <c r="H285" i="5"/>
  <c r="H286" i="5"/>
  <c r="H287" i="5"/>
  <c r="H288" i="5"/>
  <c r="H289" i="5"/>
  <c r="H290" i="5"/>
  <c r="H291" i="5"/>
  <c r="H292" i="5"/>
  <c r="H293" i="5"/>
  <c r="H294" i="5"/>
  <c r="H295" i="5"/>
  <c r="H296" i="5"/>
  <c r="H297" i="5"/>
  <c r="H298" i="5"/>
  <c r="H299" i="5"/>
  <c r="H300" i="5"/>
  <c r="H301" i="5"/>
  <c r="H302" i="5"/>
  <c r="H303" i="5"/>
  <c r="H304" i="5"/>
  <c r="H305" i="5"/>
  <c r="H306" i="5"/>
  <c r="H307" i="5"/>
  <c r="H308" i="5"/>
  <c r="H309" i="5"/>
  <c r="H310" i="5"/>
  <c r="H311" i="5"/>
  <c r="H312" i="5"/>
  <c r="H313" i="5"/>
  <c r="H314" i="5"/>
  <c r="H315" i="5"/>
  <c r="H316" i="5"/>
  <c r="H317" i="5"/>
  <c r="H318" i="5"/>
  <c r="H319" i="5"/>
  <c r="H320" i="5"/>
  <c r="H321" i="5"/>
  <c r="H322" i="5"/>
  <c r="H323" i="5"/>
  <c r="H324" i="5"/>
  <c r="H325" i="5"/>
  <c r="H326" i="5"/>
  <c r="H327" i="5"/>
  <c r="H328" i="5"/>
  <c r="H24" i="5"/>
  <c r="H23" i="5"/>
  <c r="H22" i="5"/>
  <c r="H21" i="5"/>
  <c r="H20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84" i="5"/>
  <c r="J85" i="5"/>
  <c r="J86" i="5"/>
  <c r="J87" i="5"/>
  <c r="K329" i="1"/>
  <c r="F329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23" i="1"/>
  <c r="F22" i="1"/>
  <c r="F21" i="1"/>
  <c r="F20" i="1"/>
  <c r="G22" i="5" l="1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243" i="5"/>
  <c r="G244" i="5"/>
  <c r="G245" i="5"/>
  <c r="G246" i="5"/>
  <c r="G247" i="5"/>
  <c r="G248" i="5"/>
  <c r="G249" i="5"/>
  <c r="G250" i="5"/>
  <c r="G251" i="5"/>
  <c r="G252" i="5"/>
  <c r="G253" i="5"/>
  <c r="G254" i="5"/>
  <c r="G255" i="5"/>
  <c r="G256" i="5"/>
  <c r="G257" i="5"/>
  <c r="G258" i="5"/>
  <c r="G259" i="5"/>
  <c r="G260" i="5"/>
  <c r="G261" i="5"/>
  <c r="G262" i="5"/>
  <c r="G263" i="5"/>
  <c r="G264" i="5"/>
  <c r="G265" i="5"/>
  <c r="G266" i="5"/>
  <c r="G267" i="5"/>
  <c r="G268" i="5"/>
  <c r="G269" i="5"/>
  <c r="G270" i="5"/>
  <c r="G271" i="5"/>
  <c r="G272" i="5"/>
  <c r="G273" i="5"/>
  <c r="G274" i="5"/>
  <c r="G275" i="5"/>
  <c r="G276" i="5"/>
  <c r="G277" i="5"/>
  <c r="G278" i="5"/>
  <c r="G279" i="5"/>
  <c r="G280" i="5"/>
  <c r="G281" i="5"/>
  <c r="G282" i="5"/>
  <c r="G283" i="5"/>
  <c r="G284" i="5"/>
  <c r="G285" i="5"/>
  <c r="G286" i="5"/>
  <c r="G287" i="5"/>
  <c r="G288" i="5"/>
  <c r="G289" i="5"/>
  <c r="G290" i="5"/>
  <c r="G291" i="5"/>
  <c r="G292" i="5"/>
  <c r="G293" i="5"/>
  <c r="G294" i="5"/>
  <c r="G295" i="5"/>
  <c r="G296" i="5"/>
  <c r="G297" i="5"/>
  <c r="G298" i="5"/>
  <c r="G299" i="5"/>
  <c r="G300" i="5"/>
  <c r="G301" i="5"/>
  <c r="G302" i="5"/>
  <c r="G303" i="5"/>
  <c r="G304" i="5"/>
  <c r="G305" i="5"/>
  <c r="G306" i="5"/>
  <c r="G307" i="5"/>
  <c r="G308" i="5"/>
  <c r="G309" i="5"/>
  <c r="G310" i="5"/>
  <c r="G311" i="5"/>
  <c r="G312" i="5"/>
  <c r="G313" i="5"/>
  <c r="G314" i="5"/>
  <c r="G315" i="5"/>
  <c r="G316" i="5"/>
  <c r="G317" i="5"/>
  <c r="G318" i="5"/>
  <c r="G319" i="5"/>
  <c r="G320" i="5"/>
  <c r="G321" i="5"/>
  <c r="G322" i="5"/>
  <c r="G323" i="5"/>
  <c r="G324" i="5"/>
  <c r="G325" i="5"/>
  <c r="G326" i="5"/>
  <c r="G327" i="5"/>
  <c r="G328" i="5"/>
  <c r="G21" i="5"/>
  <c r="G20" i="5"/>
  <c r="E328" i="5"/>
  <c r="F328" i="5" s="1"/>
  <c r="C328" i="5"/>
  <c r="B328" i="5"/>
  <c r="A328" i="5"/>
  <c r="E327" i="5"/>
  <c r="F327" i="5" s="1"/>
  <c r="C327" i="5"/>
  <c r="B327" i="5"/>
  <c r="A327" i="5"/>
  <c r="E326" i="5"/>
  <c r="F326" i="5" s="1"/>
  <c r="C326" i="5"/>
  <c r="B326" i="5"/>
  <c r="A326" i="5"/>
  <c r="F325" i="5"/>
  <c r="E325" i="5"/>
  <c r="C325" i="5"/>
  <c r="B325" i="5"/>
  <c r="A325" i="5"/>
  <c r="E324" i="5"/>
  <c r="F324" i="5" s="1"/>
  <c r="C324" i="5"/>
  <c r="B324" i="5"/>
  <c r="A324" i="5"/>
  <c r="E323" i="5"/>
  <c r="F323" i="5" s="1"/>
  <c r="C323" i="5"/>
  <c r="B323" i="5"/>
  <c r="A323" i="5"/>
  <c r="E322" i="5"/>
  <c r="F322" i="5" s="1"/>
  <c r="C322" i="5"/>
  <c r="B322" i="5"/>
  <c r="A322" i="5"/>
  <c r="F321" i="5"/>
  <c r="E321" i="5"/>
  <c r="C321" i="5"/>
  <c r="B321" i="5"/>
  <c r="A321" i="5"/>
  <c r="E320" i="5"/>
  <c r="F320" i="5" s="1"/>
  <c r="C320" i="5"/>
  <c r="B320" i="5"/>
  <c r="A320" i="5"/>
  <c r="E319" i="5"/>
  <c r="F319" i="5" s="1"/>
  <c r="C319" i="5"/>
  <c r="B319" i="5"/>
  <c r="A319" i="5"/>
  <c r="E318" i="5"/>
  <c r="F318" i="5" s="1"/>
  <c r="C318" i="5"/>
  <c r="B318" i="5"/>
  <c r="A318" i="5"/>
  <c r="F317" i="5"/>
  <c r="E317" i="5"/>
  <c r="C317" i="5"/>
  <c r="B317" i="5"/>
  <c r="A317" i="5"/>
  <c r="E316" i="5"/>
  <c r="F316" i="5" s="1"/>
  <c r="C316" i="5"/>
  <c r="B316" i="5"/>
  <c r="A316" i="5"/>
  <c r="E315" i="5"/>
  <c r="F315" i="5" s="1"/>
  <c r="C315" i="5"/>
  <c r="B315" i="5"/>
  <c r="A315" i="5"/>
  <c r="E314" i="5"/>
  <c r="F314" i="5" s="1"/>
  <c r="C314" i="5"/>
  <c r="B314" i="5"/>
  <c r="A314" i="5"/>
  <c r="F313" i="5"/>
  <c r="E313" i="5"/>
  <c r="C313" i="5"/>
  <c r="B313" i="5"/>
  <c r="A313" i="5"/>
  <c r="E312" i="5"/>
  <c r="F312" i="5" s="1"/>
  <c r="C312" i="5"/>
  <c r="B312" i="5"/>
  <c r="A312" i="5"/>
  <c r="E311" i="5"/>
  <c r="F311" i="5" s="1"/>
  <c r="C311" i="5"/>
  <c r="B311" i="5"/>
  <c r="A311" i="5"/>
  <c r="E310" i="5"/>
  <c r="F310" i="5" s="1"/>
  <c r="C310" i="5"/>
  <c r="B310" i="5"/>
  <c r="A310" i="5"/>
  <c r="F309" i="5"/>
  <c r="E309" i="5"/>
  <c r="C309" i="5"/>
  <c r="B309" i="5"/>
  <c r="A309" i="5"/>
  <c r="E308" i="5"/>
  <c r="F308" i="5" s="1"/>
  <c r="C308" i="5"/>
  <c r="B308" i="5"/>
  <c r="A308" i="5"/>
  <c r="E307" i="5"/>
  <c r="F307" i="5" s="1"/>
  <c r="C307" i="5"/>
  <c r="B307" i="5"/>
  <c r="A307" i="5"/>
  <c r="E306" i="5"/>
  <c r="F306" i="5" s="1"/>
  <c r="C306" i="5"/>
  <c r="B306" i="5"/>
  <c r="A306" i="5"/>
  <c r="F305" i="5"/>
  <c r="E305" i="5"/>
  <c r="C305" i="5"/>
  <c r="B305" i="5"/>
  <c r="A305" i="5"/>
  <c r="E304" i="5"/>
  <c r="F304" i="5" s="1"/>
  <c r="C304" i="5"/>
  <c r="B304" i="5"/>
  <c r="A304" i="5"/>
  <c r="E303" i="5"/>
  <c r="F303" i="5" s="1"/>
  <c r="C303" i="5"/>
  <c r="B303" i="5"/>
  <c r="A303" i="5"/>
  <c r="E302" i="5"/>
  <c r="F302" i="5" s="1"/>
  <c r="C302" i="5"/>
  <c r="B302" i="5"/>
  <c r="A302" i="5"/>
  <c r="F301" i="5"/>
  <c r="E301" i="5"/>
  <c r="C301" i="5"/>
  <c r="B301" i="5"/>
  <c r="A301" i="5"/>
  <c r="E300" i="5"/>
  <c r="F300" i="5" s="1"/>
  <c r="C300" i="5"/>
  <c r="B300" i="5"/>
  <c r="A300" i="5"/>
  <c r="E299" i="5"/>
  <c r="F299" i="5" s="1"/>
  <c r="C299" i="5"/>
  <c r="B299" i="5"/>
  <c r="A299" i="5"/>
  <c r="E298" i="5"/>
  <c r="F298" i="5" s="1"/>
  <c r="C298" i="5"/>
  <c r="B298" i="5"/>
  <c r="A298" i="5"/>
  <c r="F297" i="5"/>
  <c r="E297" i="5"/>
  <c r="C297" i="5"/>
  <c r="B297" i="5"/>
  <c r="A297" i="5"/>
  <c r="E296" i="5"/>
  <c r="F296" i="5" s="1"/>
  <c r="C296" i="5"/>
  <c r="B296" i="5"/>
  <c r="A296" i="5"/>
  <c r="E295" i="5"/>
  <c r="F295" i="5" s="1"/>
  <c r="C295" i="5"/>
  <c r="B295" i="5"/>
  <c r="A295" i="5"/>
  <c r="E294" i="5"/>
  <c r="F294" i="5" s="1"/>
  <c r="C294" i="5"/>
  <c r="B294" i="5"/>
  <c r="A294" i="5"/>
  <c r="F293" i="5"/>
  <c r="E293" i="5"/>
  <c r="C293" i="5"/>
  <c r="B293" i="5"/>
  <c r="A293" i="5"/>
  <c r="E292" i="5"/>
  <c r="F292" i="5" s="1"/>
  <c r="C292" i="5"/>
  <c r="B292" i="5"/>
  <c r="A292" i="5"/>
  <c r="E291" i="5"/>
  <c r="F291" i="5" s="1"/>
  <c r="C291" i="5"/>
  <c r="B291" i="5"/>
  <c r="A291" i="5"/>
  <c r="E290" i="5"/>
  <c r="F290" i="5" s="1"/>
  <c r="C290" i="5"/>
  <c r="B290" i="5"/>
  <c r="A290" i="5"/>
  <c r="F289" i="5"/>
  <c r="E289" i="5"/>
  <c r="C289" i="5"/>
  <c r="B289" i="5"/>
  <c r="A289" i="5"/>
  <c r="E288" i="5"/>
  <c r="F288" i="5" s="1"/>
  <c r="C288" i="5"/>
  <c r="B288" i="5"/>
  <c r="A288" i="5"/>
  <c r="E287" i="5"/>
  <c r="F287" i="5" s="1"/>
  <c r="C287" i="5"/>
  <c r="B287" i="5"/>
  <c r="A287" i="5"/>
  <c r="E286" i="5"/>
  <c r="F286" i="5" s="1"/>
  <c r="C286" i="5"/>
  <c r="B286" i="5"/>
  <c r="A286" i="5"/>
  <c r="F285" i="5"/>
  <c r="E285" i="5"/>
  <c r="C285" i="5"/>
  <c r="B285" i="5"/>
  <c r="A285" i="5"/>
  <c r="E284" i="5"/>
  <c r="F284" i="5" s="1"/>
  <c r="C284" i="5"/>
  <c r="B284" i="5"/>
  <c r="A284" i="5"/>
  <c r="E283" i="5"/>
  <c r="F283" i="5" s="1"/>
  <c r="C283" i="5"/>
  <c r="B283" i="5"/>
  <c r="A283" i="5"/>
  <c r="E282" i="5"/>
  <c r="F282" i="5" s="1"/>
  <c r="C282" i="5"/>
  <c r="B282" i="5"/>
  <c r="A282" i="5"/>
  <c r="F281" i="5"/>
  <c r="E281" i="5"/>
  <c r="C281" i="5"/>
  <c r="B281" i="5"/>
  <c r="A281" i="5"/>
  <c r="E280" i="5"/>
  <c r="F280" i="5" s="1"/>
  <c r="C280" i="5"/>
  <c r="B280" i="5"/>
  <c r="A280" i="5"/>
  <c r="E279" i="5"/>
  <c r="F279" i="5" s="1"/>
  <c r="C279" i="5"/>
  <c r="B279" i="5"/>
  <c r="A279" i="5"/>
  <c r="E278" i="5"/>
  <c r="F278" i="5" s="1"/>
  <c r="C278" i="5"/>
  <c r="B278" i="5"/>
  <c r="A278" i="5"/>
  <c r="F277" i="5"/>
  <c r="E277" i="5"/>
  <c r="C277" i="5"/>
  <c r="B277" i="5"/>
  <c r="A277" i="5"/>
  <c r="E276" i="5"/>
  <c r="F276" i="5" s="1"/>
  <c r="C276" i="5"/>
  <c r="B276" i="5"/>
  <c r="A276" i="5"/>
  <c r="E275" i="5"/>
  <c r="F275" i="5" s="1"/>
  <c r="C275" i="5"/>
  <c r="B275" i="5"/>
  <c r="A275" i="5"/>
  <c r="E274" i="5"/>
  <c r="F274" i="5" s="1"/>
  <c r="C274" i="5"/>
  <c r="B274" i="5"/>
  <c r="A274" i="5"/>
  <c r="F273" i="5"/>
  <c r="E273" i="5"/>
  <c r="C273" i="5"/>
  <c r="B273" i="5"/>
  <c r="A273" i="5"/>
  <c r="E272" i="5"/>
  <c r="F272" i="5" s="1"/>
  <c r="C272" i="5"/>
  <c r="B272" i="5"/>
  <c r="A272" i="5"/>
  <c r="E271" i="5"/>
  <c r="F271" i="5" s="1"/>
  <c r="C271" i="5"/>
  <c r="B271" i="5"/>
  <c r="A271" i="5"/>
  <c r="E270" i="5"/>
  <c r="F270" i="5" s="1"/>
  <c r="C270" i="5"/>
  <c r="B270" i="5"/>
  <c r="A270" i="5"/>
  <c r="F269" i="5"/>
  <c r="E269" i="5"/>
  <c r="C269" i="5"/>
  <c r="B269" i="5"/>
  <c r="A269" i="5"/>
  <c r="E268" i="5"/>
  <c r="F268" i="5" s="1"/>
  <c r="C268" i="5"/>
  <c r="B268" i="5"/>
  <c r="A268" i="5"/>
  <c r="E267" i="5"/>
  <c r="F267" i="5" s="1"/>
  <c r="C267" i="5"/>
  <c r="B267" i="5"/>
  <c r="A267" i="5"/>
  <c r="E266" i="5"/>
  <c r="F266" i="5" s="1"/>
  <c r="C266" i="5"/>
  <c r="B266" i="5"/>
  <c r="A266" i="5"/>
  <c r="F265" i="5"/>
  <c r="E265" i="5"/>
  <c r="C265" i="5"/>
  <c r="B265" i="5"/>
  <c r="A265" i="5"/>
  <c r="E264" i="5"/>
  <c r="F264" i="5" s="1"/>
  <c r="C264" i="5"/>
  <c r="B264" i="5"/>
  <c r="A264" i="5"/>
  <c r="E263" i="5"/>
  <c r="F263" i="5" s="1"/>
  <c r="C263" i="5"/>
  <c r="B263" i="5"/>
  <c r="A263" i="5"/>
  <c r="E262" i="5"/>
  <c r="F262" i="5" s="1"/>
  <c r="C262" i="5"/>
  <c r="B262" i="5"/>
  <c r="A262" i="5"/>
  <c r="F261" i="5"/>
  <c r="E261" i="5"/>
  <c r="C261" i="5"/>
  <c r="B261" i="5"/>
  <c r="A261" i="5"/>
  <c r="E260" i="5"/>
  <c r="F260" i="5" s="1"/>
  <c r="C260" i="5"/>
  <c r="B260" i="5"/>
  <c r="A260" i="5"/>
  <c r="E259" i="5"/>
  <c r="F259" i="5" s="1"/>
  <c r="C259" i="5"/>
  <c r="B259" i="5"/>
  <c r="A259" i="5"/>
  <c r="E258" i="5"/>
  <c r="F258" i="5" s="1"/>
  <c r="C258" i="5"/>
  <c r="B258" i="5"/>
  <c r="A258" i="5"/>
  <c r="F257" i="5"/>
  <c r="E257" i="5"/>
  <c r="C257" i="5"/>
  <c r="B257" i="5"/>
  <c r="A257" i="5"/>
  <c r="E256" i="5"/>
  <c r="F256" i="5" s="1"/>
  <c r="C256" i="5"/>
  <c r="B256" i="5"/>
  <c r="A256" i="5"/>
  <c r="E255" i="5"/>
  <c r="F255" i="5" s="1"/>
  <c r="C255" i="5"/>
  <c r="B255" i="5"/>
  <c r="A255" i="5"/>
  <c r="E254" i="5"/>
  <c r="F254" i="5" s="1"/>
  <c r="C254" i="5"/>
  <c r="B254" i="5"/>
  <c r="A254" i="5"/>
  <c r="F253" i="5"/>
  <c r="E253" i="5"/>
  <c r="C253" i="5"/>
  <c r="B253" i="5"/>
  <c r="A253" i="5"/>
  <c r="E252" i="5"/>
  <c r="F252" i="5" s="1"/>
  <c r="C252" i="5"/>
  <c r="B252" i="5"/>
  <c r="A252" i="5"/>
  <c r="E251" i="5"/>
  <c r="F251" i="5" s="1"/>
  <c r="C251" i="5"/>
  <c r="B251" i="5"/>
  <c r="A251" i="5"/>
  <c r="E250" i="5"/>
  <c r="F250" i="5" s="1"/>
  <c r="C250" i="5"/>
  <c r="B250" i="5"/>
  <c r="A250" i="5"/>
  <c r="F249" i="5"/>
  <c r="E249" i="5"/>
  <c r="C249" i="5"/>
  <c r="B249" i="5"/>
  <c r="A249" i="5"/>
  <c r="E248" i="5"/>
  <c r="F248" i="5" s="1"/>
  <c r="C248" i="5"/>
  <c r="B248" i="5"/>
  <c r="A248" i="5"/>
  <c r="E247" i="5"/>
  <c r="F247" i="5" s="1"/>
  <c r="C247" i="5"/>
  <c r="B247" i="5"/>
  <c r="A247" i="5"/>
  <c r="E246" i="5"/>
  <c r="F246" i="5" s="1"/>
  <c r="C246" i="5"/>
  <c r="B246" i="5"/>
  <c r="A246" i="5"/>
  <c r="F245" i="5"/>
  <c r="E245" i="5"/>
  <c r="C245" i="5"/>
  <c r="B245" i="5"/>
  <c r="A245" i="5"/>
  <c r="E244" i="5"/>
  <c r="F244" i="5" s="1"/>
  <c r="C244" i="5"/>
  <c r="B244" i="5"/>
  <c r="A244" i="5"/>
  <c r="E243" i="5"/>
  <c r="F243" i="5" s="1"/>
  <c r="C243" i="5"/>
  <c r="B243" i="5"/>
  <c r="A243" i="5"/>
  <c r="E242" i="5"/>
  <c r="F242" i="5" s="1"/>
  <c r="C242" i="5"/>
  <c r="B242" i="5"/>
  <c r="A242" i="5"/>
  <c r="F241" i="5"/>
  <c r="E241" i="5"/>
  <c r="C241" i="5"/>
  <c r="B241" i="5"/>
  <c r="A241" i="5"/>
  <c r="E240" i="5"/>
  <c r="F240" i="5" s="1"/>
  <c r="C240" i="5"/>
  <c r="B240" i="5"/>
  <c r="A240" i="5"/>
  <c r="E239" i="5"/>
  <c r="F239" i="5" s="1"/>
  <c r="C239" i="5"/>
  <c r="B239" i="5"/>
  <c r="A239" i="5"/>
  <c r="E238" i="5"/>
  <c r="F238" i="5" s="1"/>
  <c r="C238" i="5"/>
  <c r="B238" i="5"/>
  <c r="A238" i="5"/>
  <c r="F237" i="5"/>
  <c r="E237" i="5"/>
  <c r="C237" i="5"/>
  <c r="B237" i="5"/>
  <c r="A237" i="5"/>
  <c r="E236" i="5"/>
  <c r="F236" i="5" s="1"/>
  <c r="C236" i="5"/>
  <c r="B236" i="5"/>
  <c r="A236" i="5"/>
  <c r="E235" i="5"/>
  <c r="F235" i="5" s="1"/>
  <c r="C235" i="5"/>
  <c r="B235" i="5"/>
  <c r="A235" i="5"/>
  <c r="E234" i="5"/>
  <c r="F234" i="5" s="1"/>
  <c r="C234" i="5"/>
  <c r="B234" i="5"/>
  <c r="A234" i="5"/>
  <c r="F233" i="5"/>
  <c r="E233" i="5"/>
  <c r="C233" i="5"/>
  <c r="B233" i="5"/>
  <c r="A233" i="5"/>
  <c r="E232" i="5"/>
  <c r="F232" i="5" s="1"/>
  <c r="C232" i="5"/>
  <c r="B232" i="5"/>
  <c r="A232" i="5"/>
  <c r="E231" i="5"/>
  <c r="F231" i="5" s="1"/>
  <c r="C231" i="5"/>
  <c r="B231" i="5"/>
  <c r="A231" i="5"/>
  <c r="E230" i="5"/>
  <c r="F230" i="5" s="1"/>
  <c r="C230" i="5"/>
  <c r="B230" i="5"/>
  <c r="A230" i="5"/>
  <c r="F229" i="5"/>
  <c r="E229" i="5"/>
  <c r="C229" i="5"/>
  <c r="B229" i="5"/>
  <c r="A229" i="5"/>
  <c r="E228" i="5"/>
  <c r="F228" i="5" s="1"/>
  <c r="C228" i="5"/>
  <c r="B228" i="5"/>
  <c r="A228" i="5"/>
  <c r="E227" i="5"/>
  <c r="F227" i="5" s="1"/>
  <c r="C227" i="5"/>
  <c r="B227" i="5"/>
  <c r="A227" i="5"/>
  <c r="E226" i="5"/>
  <c r="F226" i="5" s="1"/>
  <c r="C226" i="5"/>
  <c r="B226" i="5"/>
  <c r="A226" i="5"/>
  <c r="F225" i="5"/>
  <c r="E225" i="5"/>
  <c r="C225" i="5"/>
  <c r="B225" i="5"/>
  <c r="A225" i="5"/>
  <c r="E224" i="5"/>
  <c r="F224" i="5" s="1"/>
  <c r="C224" i="5"/>
  <c r="B224" i="5"/>
  <c r="A224" i="5"/>
  <c r="E223" i="5"/>
  <c r="F223" i="5" s="1"/>
  <c r="C223" i="5"/>
  <c r="B223" i="5"/>
  <c r="A223" i="5"/>
  <c r="E222" i="5"/>
  <c r="F222" i="5" s="1"/>
  <c r="C222" i="5"/>
  <c r="B222" i="5"/>
  <c r="A222" i="5"/>
  <c r="F221" i="5"/>
  <c r="E221" i="5"/>
  <c r="C221" i="5"/>
  <c r="B221" i="5"/>
  <c r="A221" i="5"/>
  <c r="E220" i="5"/>
  <c r="F220" i="5" s="1"/>
  <c r="C220" i="5"/>
  <c r="B220" i="5"/>
  <c r="A220" i="5"/>
  <c r="E219" i="5"/>
  <c r="F219" i="5" s="1"/>
  <c r="C219" i="5"/>
  <c r="B219" i="5"/>
  <c r="A219" i="5"/>
  <c r="E218" i="5"/>
  <c r="F218" i="5" s="1"/>
  <c r="C218" i="5"/>
  <c r="B218" i="5"/>
  <c r="A218" i="5"/>
  <c r="F217" i="5"/>
  <c r="E217" i="5"/>
  <c r="C217" i="5"/>
  <c r="B217" i="5"/>
  <c r="A217" i="5"/>
  <c r="E216" i="5"/>
  <c r="F216" i="5" s="1"/>
  <c r="C216" i="5"/>
  <c r="B216" i="5"/>
  <c r="A216" i="5"/>
  <c r="E215" i="5"/>
  <c r="F215" i="5" s="1"/>
  <c r="C215" i="5"/>
  <c r="B215" i="5"/>
  <c r="A215" i="5"/>
  <c r="E214" i="5"/>
  <c r="F214" i="5" s="1"/>
  <c r="C214" i="5"/>
  <c r="B214" i="5"/>
  <c r="A214" i="5"/>
  <c r="F213" i="5"/>
  <c r="E213" i="5"/>
  <c r="C213" i="5"/>
  <c r="B213" i="5"/>
  <c r="A213" i="5"/>
  <c r="E212" i="5"/>
  <c r="F212" i="5" s="1"/>
  <c r="C212" i="5"/>
  <c r="B212" i="5"/>
  <c r="A212" i="5"/>
  <c r="E211" i="5"/>
  <c r="F211" i="5" s="1"/>
  <c r="C211" i="5"/>
  <c r="B211" i="5"/>
  <c r="A211" i="5"/>
  <c r="E210" i="5"/>
  <c r="F210" i="5" s="1"/>
  <c r="C210" i="5"/>
  <c r="B210" i="5"/>
  <c r="A210" i="5"/>
  <c r="F209" i="5"/>
  <c r="E209" i="5"/>
  <c r="C209" i="5"/>
  <c r="B209" i="5"/>
  <c r="A209" i="5"/>
  <c r="E208" i="5"/>
  <c r="F208" i="5" s="1"/>
  <c r="C208" i="5"/>
  <c r="B208" i="5"/>
  <c r="A208" i="5"/>
  <c r="E207" i="5"/>
  <c r="F207" i="5" s="1"/>
  <c r="C207" i="5"/>
  <c r="B207" i="5"/>
  <c r="A207" i="5"/>
  <c r="E206" i="5"/>
  <c r="F206" i="5" s="1"/>
  <c r="C206" i="5"/>
  <c r="B206" i="5"/>
  <c r="A206" i="5"/>
  <c r="F205" i="5"/>
  <c r="E205" i="5"/>
  <c r="C205" i="5"/>
  <c r="B205" i="5"/>
  <c r="A205" i="5"/>
  <c r="E204" i="5"/>
  <c r="F204" i="5" s="1"/>
  <c r="C204" i="5"/>
  <c r="B204" i="5"/>
  <c r="A204" i="5"/>
  <c r="E203" i="5"/>
  <c r="F203" i="5" s="1"/>
  <c r="C203" i="5"/>
  <c r="B203" i="5"/>
  <c r="A203" i="5"/>
  <c r="E202" i="5"/>
  <c r="F202" i="5" s="1"/>
  <c r="C202" i="5"/>
  <c r="B202" i="5"/>
  <c r="A202" i="5"/>
  <c r="F201" i="5"/>
  <c r="E201" i="5"/>
  <c r="C201" i="5"/>
  <c r="B201" i="5"/>
  <c r="A201" i="5"/>
  <c r="E200" i="5"/>
  <c r="F200" i="5" s="1"/>
  <c r="C200" i="5"/>
  <c r="B200" i="5"/>
  <c r="A200" i="5"/>
  <c r="E199" i="5"/>
  <c r="F199" i="5" s="1"/>
  <c r="C199" i="5"/>
  <c r="B199" i="5"/>
  <c r="A199" i="5"/>
  <c r="E198" i="5"/>
  <c r="F198" i="5" s="1"/>
  <c r="C198" i="5"/>
  <c r="B198" i="5"/>
  <c r="A198" i="5"/>
  <c r="F197" i="5"/>
  <c r="E197" i="5"/>
  <c r="C197" i="5"/>
  <c r="B197" i="5"/>
  <c r="A197" i="5"/>
  <c r="E196" i="5"/>
  <c r="F196" i="5" s="1"/>
  <c r="C196" i="5"/>
  <c r="B196" i="5"/>
  <c r="A196" i="5"/>
  <c r="E195" i="5"/>
  <c r="F195" i="5" s="1"/>
  <c r="C195" i="5"/>
  <c r="B195" i="5"/>
  <c r="A195" i="5"/>
  <c r="E194" i="5"/>
  <c r="F194" i="5" s="1"/>
  <c r="C194" i="5"/>
  <c r="B194" i="5"/>
  <c r="A194" i="5"/>
  <c r="F193" i="5"/>
  <c r="E193" i="5"/>
  <c r="C193" i="5"/>
  <c r="B193" i="5"/>
  <c r="A193" i="5"/>
  <c r="E192" i="5"/>
  <c r="F192" i="5" s="1"/>
  <c r="C192" i="5"/>
  <c r="B192" i="5"/>
  <c r="A192" i="5"/>
  <c r="E191" i="5"/>
  <c r="F191" i="5" s="1"/>
  <c r="C191" i="5"/>
  <c r="B191" i="5"/>
  <c r="A191" i="5"/>
  <c r="E190" i="5"/>
  <c r="F190" i="5" s="1"/>
  <c r="C190" i="5"/>
  <c r="B190" i="5"/>
  <c r="A190" i="5"/>
  <c r="F189" i="5"/>
  <c r="E189" i="5"/>
  <c r="C189" i="5"/>
  <c r="B189" i="5"/>
  <c r="A189" i="5"/>
  <c r="E188" i="5"/>
  <c r="F188" i="5" s="1"/>
  <c r="C188" i="5"/>
  <c r="B188" i="5"/>
  <c r="A188" i="5"/>
  <c r="E187" i="5"/>
  <c r="F187" i="5" s="1"/>
  <c r="C187" i="5"/>
  <c r="B187" i="5"/>
  <c r="A187" i="5"/>
  <c r="E186" i="5"/>
  <c r="F186" i="5" s="1"/>
  <c r="C186" i="5"/>
  <c r="B186" i="5"/>
  <c r="A186" i="5"/>
  <c r="F185" i="5"/>
  <c r="E185" i="5"/>
  <c r="C185" i="5"/>
  <c r="B185" i="5"/>
  <c r="A185" i="5"/>
  <c r="E184" i="5"/>
  <c r="F184" i="5" s="1"/>
  <c r="C184" i="5"/>
  <c r="B184" i="5"/>
  <c r="A184" i="5"/>
  <c r="E183" i="5"/>
  <c r="F183" i="5" s="1"/>
  <c r="C183" i="5"/>
  <c r="B183" i="5"/>
  <c r="A183" i="5"/>
  <c r="E182" i="5"/>
  <c r="F182" i="5" s="1"/>
  <c r="C182" i="5"/>
  <c r="B182" i="5"/>
  <c r="A182" i="5"/>
  <c r="F181" i="5"/>
  <c r="E181" i="5"/>
  <c r="C181" i="5"/>
  <c r="B181" i="5"/>
  <c r="A181" i="5"/>
  <c r="E180" i="5"/>
  <c r="F180" i="5" s="1"/>
  <c r="C180" i="5"/>
  <c r="B180" i="5"/>
  <c r="A180" i="5"/>
  <c r="E179" i="5"/>
  <c r="F179" i="5" s="1"/>
  <c r="C179" i="5"/>
  <c r="B179" i="5"/>
  <c r="A179" i="5"/>
  <c r="E178" i="5"/>
  <c r="F178" i="5" s="1"/>
  <c r="C178" i="5"/>
  <c r="B178" i="5"/>
  <c r="A178" i="5"/>
  <c r="F177" i="5"/>
  <c r="E177" i="5"/>
  <c r="C177" i="5"/>
  <c r="B177" i="5"/>
  <c r="A177" i="5"/>
  <c r="E176" i="5"/>
  <c r="F176" i="5" s="1"/>
  <c r="C176" i="5"/>
  <c r="B176" i="5"/>
  <c r="A176" i="5"/>
  <c r="E175" i="5"/>
  <c r="F175" i="5" s="1"/>
  <c r="C175" i="5"/>
  <c r="B175" i="5"/>
  <c r="A175" i="5"/>
  <c r="E174" i="5"/>
  <c r="F174" i="5" s="1"/>
  <c r="C174" i="5"/>
  <c r="B174" i="5"/>
  <c r="A174" i="5"/>
  <c r="F173" i="5"/>
  <c r="E173" i="5"/>
  <c r="C173" i="5"/>
  <c r="B173" i="5"/>
  <c r="A173" i="5"/>
  <c r="E172" i="5"/>
  <c r="F172" i="5" s="1"/>
  <c r="C172" i="5"/>
  <c r="B172" i="5"/>
  <c r="A172" i="5"/>
  <c r="E171" i="5"/>
  <c r="F171" i="5" s="1"/>
  <c r="C171" i="5"/>
  <c r="B171" i="5"/>
  <c r="A171" i="5"/>
  <c r="E170" i="5"/>
  <c r="F170" i="5" s="1"/>
  <c r="C170" i="5"/>
  <c r="B170" i="5"/>
  <c r="A170" i="5"/>
  <c r="F169" i="5"/>
  <c r="E169" i="5"/>
  <c r="C169" i="5"/>
  <c r="B169" i="5"/>
  <c r="A169" i="5"/>
  <c r="E168" i="5"/>
  <c r="F168" i="5" s="1"/>
  <c r="C168" i="5"/>
  <c r="B168" i="5"/>
  <c r="A168" i="5"/>
  <c r="E167" i="5"/>
  <c r="F167" i="5" s="1"/>
  <c r="C167" i="5"/>
  <c r="B167" i="5"/>
  <c r="A167" i="5"/>
  <c r="E166" i="5"/>
  <c r="F166" i="5" s="1"/>
  <c r="C166" i="5"/>
  <c r="B166" i="5"/>
  <c r="A166" i="5"/>
  <c r="F165" i="5"/>
  <c r="E165" i="5"/>
  <c r="C165" i="5"/>
  <c r="B165" i="5"/>
  <c r="A165" i="5"/>
  <c r="E164" i="5"/>
  <c r="F164" i="5" s="1"/>
  <c r="C164" i="5"/>
  <c r="B164" i="5"/>
  <c r="A164" i="5"/>
  <c r="E163" i="5"/>
  <c r="F163" i="5" s="1"/>
  <c r="C163" i="5"/>
  <c r="B163" i="5"/>
  <c r="A163" i="5"/>
  <c r="E162" i="5"/>
  <c r="F162" i="5" s="1"/>
  <c r="C162" i="5"/>
  <c r="B162" i="5"/>
  <c r="A162" i="5"/>
  <c r="F161" i="5"/>
  <c r="E161" i="5"/>
  <c r="C161" i="5"/>
  <c r="B161" i="5"/>
  <c r="A161" i="5"/>
  <c r="E160" i="5"/>
  <c r="F160" i="5" s="1"/>
  <c r="C160" i="5"/>
  <c r="B160" i="5"/>
  <c r="A160" i="5"/>
  <c r="E159" i="5"/>
  <c r="F159" i="5" s="1"/>
  <c r="C159" i="5"/>
  <c r="B159" i="5"/>
  <c r="A159" i="5"/>
  <c r="E158" i="5"/>
  <c r="F158" i="5" s="1"/>
  <c r="C158" i="5"/>
  <c r="B158" i="5"/>
  <c r="A158" i="5"/>
  <c r="E157" i="5"/>
  <c r="F157" i="5" s="1"/>
  <c r="C157" i="5"/>
  <c r="B157" i="5"/>
  <c r="A157" i="5"/>
  <c r="F156" i="5"/>
  <c r="E156" i="5"/>
  <c r="C156" i="5"/>
  <c r="B156" i="5"/>
  <c r="A156" i="5"/>
  <c r="E155" i="5"/>
  <c r="F155" i="5" s="1"/>
  <c r="C155" i="5"/>
  <c r="B155" i="5"/>
  <c r="A155" i="5"/>
  <c r="E154" i="5"/>
  <c r="F154" i="5" s="1"/>
  <c r="C154" i="5"/>
  <c r="B154" i="5"/>
  <c r="A154" i="5"/>
  <c r="E153" i="5"/>
  <c r="F153" i="5" s="1"/>
  <c r="C153" i="5"/>
  <c r="B153" i="5"/>
  <c r="A153" i="5"/>
  <c r="F152" i="5"/>
  <c r="E152" i="5"/>
  <c r="C152" i="5"/>
  <c r="B152" i="5"/>
  <c r="A152" i="5"/>
  <c r="E151" i="5"/>
  <c r="F151" i="5" s="1"/>
  <c r="C151" i="5"/>
  <c r="B151" i="5"/>
  <c r="A151" i="5"/>
  <c r="E150" i="5"/>
  <c r="F150" i="5" s="1"/>
  <c r="C150" i="5"/>
  <c r="B150" i="5"/>
  <c r="A150" i="5"/>
  <c r="E149" i="5"/>
  <c r="F149" i="5" s="1"/>
  <c r="C149" i="5"/>
  <c r="B149" i="5"/>
  <c r="A149" i="5"/>
  <c r="F148" i="5"/>
  <c r="E148" i="5"/>
  <c r="C148" i="5"/>
  <c r="B148" i="5"/>
  <c r="A148" i="5"/>
  <c r="E147" i="5"/>
  <c r="F147" i="5" s="1"/>
  <c r="C147" i="5"/>
  <c r="B147" i="5"/>
  <c r="A147" i="5"/>
  <c r="E146" i="5"/>
  <c r="F146" i="5" s="1"/>
  <c r="C146" i="5"/>
  <c r="B146" i="5"/>
  <c r="A146" i="5"/>
  <c r="E145" i="5"/>
  <c r="F145" i="5" s="1"/>
  <c r="C145" i="5"/>
  <c r="B145" i="5"/>
  <c r="A145" i="5"/>
  <c r="F144" i="5"/>
  <c r="E144" i="5"/>
  <c r="C144" i="5"/>
  <c r="B144" i="5"/>
  <c r="A144" i="5"/>
  <c r="E143" i="5"/>
  <c r="F143" i="5" s="1"/>
  <c r="C143" i="5"/>
  <c r="B143" i="5"/>
  <c r="A143" i="5"/>
  <c r="E142" i="5"/>
  <c r="F142" i="5" s="1"/>
  <c r="C142" i="5"/>
  <c r="B142" i="5"/>
  <c r="A142" i="5"/>
  <c r="E141" i="5"/>
  <c r="F141" i="5" s="1"/>
  <c r="C141" i="5"/>
  <c r="B141" i="5"/>
  <c r="A141" i="5"/>
  <c r="F140" i="5"/>
  <c r="E140" i="5"/>
  <c r="C140" i="5"/>
  <c r="B140" i="5"/>
  <c r="A140" i="5"/>
  <c r="E139" i="5"/>
  <c r="F139" i="5" s="1"/>
  <c r="C139" i="5"/>
  <c r="B139" i="5"/>
  <c r="A139" i="5"/>
  <c r="E138" i="5"/>
  <c r="F138" i="5" s="1"/>
  <c r="C138" i="5"/>
  <c r="B138" i="5"/>
  <c r="A138" i="5"/>
  <c r="E137" i="5"/>
  <c r="F137" i="5" s="1"/>
  <c r="C137" i="5"/>
  <c r="B137" i="5"/>
  <c r="A137" i="5"/>
  <c r="F136" i="5"/>
  <c r="E136" i="5"/>
  <c r="C136" i="5"/>
  <c r="B136" i="5"/>
  <c r="A136" i="5"/>
  <c r="B135" i="5"/>
  <c r="A135" i="5"/>
  <c r="E134" i="5"/>
  <c r="F134" i="5" s="1"/>
  <c r="C134" i="5"/>
  <c r="B134" i="5"/>
  <c r="A134" i="5"/>
  <c r="E133" i="5"/>
  <c r="F133" i="5" s="1"/>
  <c r="C133" i="5"/>
  <c r="B133" i="5"/>
  <c r="A133" i="5"/>
  <c r="E132" i="5"/>
  <c r="F132" i="5" s="1"/>
  <c r="C132" i="5"/>
  <c r="B132" i="5"/>
  <c r="A132" i="5"/>
  <c r="F131" i="5"/>
  <c r="E131" i="5"/>
  <c r="C131" i="5"/>
  <c r="B131" i="5"/>
  <c r="A131" i="5"/>
  <c r="E130" i="5"/>
  <c r="F130" i="5" s="1"/>
  <c r="C130" i="5"/>
  <c r="B130" i="5"/>
  <c r="A130" i="5"/>
  <c r="E129" i="5"/>
  <c r="F129" i="5" s="1"/>
  <c r="C129" i="5"/>
  <c r="B129" i="5"/>
  <c r="A129" i="5"/>
  <c r="E128" i="5"/>
  <c r="F128" i="5" s="1"/>
  <c r="C128" i="5"/>
  <c r="B128" i="5"/>
  <c r="A128" i="5"/>
  <c r="F127" i="5"/>
  <c r="E127" i="5"/>
  <c r="C127" i="5"/>
  <c r="B127" i="5"/>
  <c r="A127" i="5"/>
  <c r="E126" i="5"/>
  <c r="F126" i="5" s="1"/>
  <c r="C126" i="5"/>
  <c r="B126" i="5"/>
  <c r="A126" i="5"/>
  <c r="E125" i="5"/>
  <c r="F125" i="5" s="1"/>
  <c r="C125" i="5"/>
  <c r="B125" i="5"/>
  <c r="A125" i="5"/>
  <c r="E124" i="5"/>
  <c r="F124" i="5" s="1"/>
  <c r="C124" i="5"/>
  <c r="B124" i="5"/>
  <c r="A124" i="5"/>
  <c r="F123" i="5"/>
  <c r="E123" i="5"/>
  <c r="C123" i="5"/>
  <c r="B123" i="5"/>
  <c r="A123" i="5"/>
  <c r="E122" i="5"/>
  <c r="F122" i="5" s="1"/>
  <c r="C122" i="5"/>
  <c r="B122" i="5"/>
  <c r="A122" i="5"/>
  <c r="E121" i="5"/>
  <c r="F121" i="5" s="1"/>
  <c r="C121" i="5"/>
  <c r="B121" i="5"/>
  <c r="A121" i="5"/>
  <c r="E120" i="5"/>
  <c r="F120" i="5" s="1"/>
  <c r="C120" i="5"/>
  <c r="B120" i="5"/>
  <c r="A120" i="5"/>
  <c r="F119" i="5"/>
  <c r="E119" i="5"/>
  <c r="C119" i="5"/>
  <c r="B119" i="5"/>
  <c r="A119" i="5"/>
  <c r="E118" i="5"/>
  <c r="F118" i="5" s="1"/>
  <c r="C118" i="5"/>
  <c r="B118" i="5"/>
  <c r="A118" i="5"/>
  <c r="E117" i="5"/>
  <c r="F117" i="5" s="1"/>
  <c r="C117" i="5"/>
  <c r="B117" i="5"/>
  <c r="A117" i="5"/>
  <c r="E116" i="5"/>
  <c r="F116" i="5" s="1"/>
  <c r="C116" i="5"/>
  <c r="B116" i="5"/>
  <c r="A116" i="5"/>
  <c r="F115" i="5"/>
  <c r="E115" i="5"/>
  <c r="C115" i="5"/>
  <c r="B115" i="5"/>
  <c r="A115" i="5"/>
  <c r="E114" i="5"/>
  <c r="F114" i="5" s="1"/>
  <c r="C114" i="5"/>
  <c r="B114" i="5"/>
  <c r="A114" i="5"/>
  <c r="E113" i="5"/>
  <c r="F113" i="5" s="1"/>
  <c r="C113" i="5"/>
  <c r="B113" i="5"/>
  <c r="A113" i="5"/>
  <c r="E112" i="5"/>
  <c r="F112" i="5" s="1"/>
  <c r="C112" i="5"/>
  <c r="B112" i="5"/>
  <c r="A112" i="5"/>
  <c r="F111" i="5"/>
  <c r="E111" i="5"/>
  <c r="C111" i="5"/>
  <c r="B111" i="5"/>
  <c r="A111" i="5"/>
  <c r="E110" i="5"/>
  <c r="F110" i="5" s="1"/>
  <c r="C110" i="5"/>
  <c r="B110" i="5"/>
  <c r="A110" i="5"/>
  <c r="E109" i="5"/>
  <c r="F109" i="5" s="1"/>
  <c r="C109" i="5"/>
  <c r="B109" i="5"/>
  <c r="A109" i="5"/>
  <c r="E108" i="5"/>
  <c r="F108" i="5" s="1"/>
  <c r="C108" i="5"/>
  <c r="B108" i="5"/>
  <c r="A108" i="5"/>
  <c r="F107" i="5"/>
  <c r="E107" i="5"/>
  <c r="C107" i="5"/>
  <c r="B107" i="5"/>
  <c r="A107" i="5"/>
  <c r="E106" i="5"/>
  <c r="F106" i="5" s="1"/>
  <c r="C106" i="5"/>
  <c r="B106" i="5"/>
  <c r="A106" i="5"/>
  <c r="E105" i="5"/>
  <c r="F105" i="5" s="1"/>
  <c r="C105" i="5"/>
  <c r="B105" i="5"/>
  <c r="A105" i="5"/>
  <c r="E104" i="5"/>
  <c r="F104" i="5" s="1"/>
  <c r="C104" i="5"/>
  <c r="B104" i="5"/>
  <c r="A104" i="5"/>
  <c r="F103" i="5"/>
  <c r="E103" i="5"/>
  <c r="C103" i="5"/>
  <c r="B103" i="5"/>
  <c r="A103" i="5"/>
  <c r="E102" i="5"/>
  <c r="F102" i="5" s="1"/>
  <c r="C102" i="5"/>
  <c r="B102" i="5"/>
  <c r="A102" i="5"/>
  <c r="E101" i="5"/>
  <c r="F101" i="5" s="1"/>
  <c r="C101" i="5"/>
  <c r="B101" i="5"/>
  <c r="A101" i="5"/>
  <c r="E100" i="5"/>
  <c r="F100" i="5" s="1"/>
  <c r="C100" i="5"/>
  <c r="B100" i="5"/>
  <c r="A100" i="5"/>
  <c r="F99" i="5"/>
  <c r="E99" i="5"/>
  <c r="C99" i="5"/>
  <c r="B99" i="5"/>
  <c r="A99" i="5"/>
  <c r="E98" i="5"/>
  <c r="F98" i="5" s="1"/>
  <c r="C98" i="5"/>
  <c r="B98" i="5"/>
  <c r="A98" i="5"/>
  <c r="E97" i="5"/>
  <c r="F97" i="5" s="1"/>
  <c r="C97" i="5"/>
  <c r="B97" i="5"/>
  <c r="A97" i="5"/>
  <c r="E96" i="5"/>
  <c r="F96" i="5" s="1"/>
  <c r="C96" i="5"/>
  <c r="B96" i="5"/>
  <c r="A96" i="5"/>
  <c r="F95" i="5"/>
  <c r="E95" i="5"/>
  <c r="C95" i="5"/>
  <c r="B95" i="5"/>
  <c r="A95" i="5"/>
  <c r="E94" i="5"/>
  <c r="F94" i="5" s="1"/>
  <c r="C94" i="5"/>
  <c r="B94" i="5"/>
  <c r="A94" i="5"/>
  <c r="E93" i="5"/>
  <c r="F93" i="5" s="1"/>
  <c r="C93" i="5"/>
  <c r="B93" i="5"/>
  <c r="A93" i="5"/>
  <c r="E92" i="5"/>
  <c r="F92" i="5" s="1"/>
  <c r="C92" i="5"/>
  <c r="B92" i="5"/>
  <c r="A92" i="5"/>
  <c r="F91" i="5"/>
  <c r="E91" i="5"/>
  <c r="C91" i="5"/>
  <c r="B91" i="5"/>
  <c r="A91" i="5"/>
  <c r="E90" i="5"/>
  <c r="F90" i="5" s="1"/>
  <c r="C90" i="5"/>
  <c r="B90" i="5"/>
  <c r="A90" i="5"/>
  <c r="E89" i="5"/>
  <c r="F89" i="5" s="1"/>
  <c r="C89" i="5"/>
  <c r="B89" i="5"/>
  <c r="A89" i="5"/>
  <c r="E88" i="5"/>
  <c r="F88" i="5" s="1"/>
  <c r="C88" i="5"/>
  <c r="B88" i="5"/>
  <c r="A88" i="5"/>
  <c r="F87" i="5"/>
  <c r="E87" i="5"/>
  <c r="C87" i="5"/>
  <c r="B87" i="5"/>
  <c r="A87" i="5"/>
  <c r="E86" i="5"/>
  <c r="F86" i="5" s="1"/>
  <c r="C86" i="5"/>
  <c r="B86" i="5"/>
  <c r="A86" i="5"/>
  <c r="E85" i="5"/>
  <c r="F85" i="5" s="1"/>
  <c r="C85" i="5"/>
  <c r="B85" i="5"/>
  <c r="A85" i="5"/>
  <c r="E84" i="5"/>
  <c r="F84" i="5" s="1"/>
  <c r="C84" i="5"/>
  <c r="B84" i="5"/>
  <c r="A84" i="5"/>
  <c r="F83" i="5"/>
  <c r="E83" i="5"/>
  <c r="C83" i="5"/>
  <c r="B83" i="5"/>
  <c r="A83" i="5"/>
  <c r="E82" i="5"/>
  <c r="F82" i="5" s="1"/>
  <c r="C82" i="5"/>
  <c r="B82" i="5"/>
  <c r="A82" i="5"/>
  <c r="E81" i="5"/>
  <c r="F81" i="5" s="1"/>
  <c r="C81" i="5"/>
  <c r="B81" i="5"/>
  <c r="A81" i="5"/>
  <c r="E80" i="5"/>
  <c r="F80" i="5" s="1"/>
  <c r="C80" i="5"/>
  <c r="B80" i="5"/>
  <c r="A80" i="5"/>
  <c r="F79" i="5"/>
  <c r="E79" i="5"/>
  <c r="C79" i="5"/>
  <c r="B79" i="5"/>
  <c r="A79" i="5"/>
  <c r="E78" i="5"/>
  <c r="F78" i="5" s="1"/>
  <c r="C78" i="5"/>
  <c r="B78" i="5"/>
  <c r="A78" i="5"/>
  <c r="E77" i="5"/>
  <c r="F77" i="5" s="1"/>
  <c r="C77" i="5"/>
  <c r="B77" i="5"/>
  <c r="A77" i="5"/>
  <c r="E76" i="5"/>
  <c r="F76" i="5" s="1"/>
  <c r="C76" i="5"/>
  <c r="B76" i="5"/>
  <c r="A76" i="5"/>
  <c r="F75" i="5"/>
  <c r="E75" i="5"/>
  <c r="C75" i="5"/>
  <c r="B75" i="5"/>
  <c r="A75" i="5"/>
  <c r="E74" i="5"/>
  <c r="F74" i="5" s="1"/>
  <c r="C74" i="5"/>
  <c r="B74" i="5"/>
  <c r="A74" i="5"/>
  <c r="E73" i="5"/>
  <c r="F73" i="5" s="1"/>
  <c r="C73" i="5"/>
  <c r="B73" i="5"/>
  <c r="A73" i="5"/>
  <c r="E72" i="5"/>
  <c r="F72" i="5" s="1"/>
  <c r="C72" i="5"/>
  <c r="B72" i="5"/>
  <c r="A72" i="5"/>
  <c r="F71" i="5"/>
  <c r="E71" i="5"/>
  <c r="C71" i="5"/>
  <c r="B71" i="5"/>
  <c r="A71" i="5"/>
  <c r="E70" i="5"/>
  <c r="F70" i="5" s="1"/>
  <c r="C70" i="5"/>
  <c r="B70" i="5"/>
  <c r="A70" i="5"/>
  <c r="E69" i="5"/>
  <c r="F69" i="5" s="1"/>
  <c r="C69" i="5"/>
  <c r="B69" i="5"/>
  <c r="A69" i="5"/>
  <c r="E68" i="5"/>
  <c r="F68" i="5" s="1"/>
  <c r="C68" i="5"/>
  <c r="B68" i="5"/>
  <c r="A68" i="5"/>
  <c r="F67" i="5"/>
  <c r="E67" i="5"/>
  <c r="C67" i="5"/>
  <c r="B67" i="5"/>
  <c r="A67" i="5"/>
  <c r="E66" i="5"/>
  <c r="F66" i="5" s="1"/>
  <c r="C66" i="5"/>
  <c r="B66" i="5"/>
  <c r="A66" i="5"/>
  <c r="E65" i="5"/>
  <c r="F65" i="5" s="1"/>
  <c r="C65" i="5"/>
  <c r="B65" i="5"/>
  <c r="A65" i="5"/>
  <c r="E64" i="5"/>
  <c r="F64" i="5" s="1"/>
  <c r="C64" i="5"/>
  <c r="B64" i="5"/>
  <c r="A64" i="5"/>
  <c r="F63" i="5"/>
  <c r="E63" i="5"/>
  <c r="C63" i="5"/>
  <c r="B63" i="5"/>
  <c r="A63" i="5"/>
  <c r="E62" i="5"/>
  <c r="F62" i="5" s="1"/>
  <c r="C62" i="5"/>
  <c r="B62" i="5"/>
  <c r="A62" i="5"/>
  <c r="E61" i="5"/>
  <c r="F61" i="5" s="1"/>
  <c r="C61" i="5"/>
  <c r="B61" i="5"/>
  <c r="A61" i="5"/>
  <c r="E60" i="5"/>
  <c r="F60" i="5" s="1"/>
  <c r="C60" i="5"/>
  <c r="B60" i="5"/>
  <c r="A60" i="5"/>
  <c r="F59" i="5"/>
  <c r="E59" i="5"/>
  <c r="C59" i="5"/>
  <c r="B59" i="5"/>
  <c r="A59" i="5"/>
  <c r="E58" i="5"/>
  <c r="F58" i="5" s="1"/>
  <c r="C58" i="5"/>
  <c r="B58" i="5"/>
  <c r="A58" i="5"/>
  <c r="E57" i="5"/>
  <c r="F57" i="5" s="1"/>
  <c r="C57" i="5"/>
  <c r="B57" i="5"/>
  <c r="A57" i="5"/>
  <c r="E56" i="5"/>
  <c r="F56" i="5" s="1"/>
  <c r="C56" i="5"/>
  <c r="B56" i="5"/>
  <c r="A56" i="5"/>
  <c r="F55" i="5"/>
  <c r="E55" i="5"/>
  <c r="C55" i="5"/>
  <c r="B55" i="5"/>
  <c r="A55" i="5"/>
  <c r="E54" i="5"/>
  <c r="F54" i="5" s="1"/>
  <c r="C54" i="5"/>
  <c r="B54" i="5"/>
  <c r="A54" i="5"/>
  <c r="E53" i="5"/>
  <c r="F53" i="5" s="1"/>
  <c r="C53" i="5"/>
  <c r="B53" i="5"/>
  <c r="A53" i="5"/>
  <c r="E52" i="5"/>
  <c r="F52" i="5" s="1"/>
  <c r="C52" i="5"/>
  <c r="B52" i="5"/>
  <c r="A52" i="5"/>
  <c r="F51" i="5"/>
  <c r="E51" i="5"/>
  <c r="C51" i="5"/>
  <c r="B51" i="5"/>
  <c r="A51" i="5"/>
  <c r="E50" i="5"/>
  <c r="F50" i="5" s="1"/>
  <c r="C50" i="5"/>
  <c r="B50" i="5"/>
  <c r="A50" i="5"/>
  <c r="E49" i="5"/>
  <c r="F49" i="5" s="1"/>
  <c r="C49" i="5"/>
  <c r="B49" i="5"/>
  <c r="A49" i="5"/>
  <c r="E48" i="5"/>
  <c r="F48" i="5" s="1"/>
  <c r="C48" i="5"/>
  <c r="B48" i="5"/>
  <c r="A48" i="5"/>
  <c r="F47" i="5"/>
  <c r="E47" i="5"/>
  <c r="C47" i="5"/>
  <c r="B47" i="5"/>
  <c r="A47" i="5"/>
  <c r="E46" i="5"/>
  <c r="F46" i="5" s="1"/>
  <c r="C46" i="5"/>
  <c r="B46" i="5"/>
  <c r="A46" i="5"/>
  <c r="E45" i="5"/>
  <c r="F45" i="5" s="1"/>
  <c r="C45" i="5"/>
  <c r="B45" i="5"/>
  <c r="A45" i="5"/>
  <c r="E44" i="5"/>
  <c r="F44" i="5" s="1"/>
  <c r="C44" i="5"/>
  <c r="B44" i="5"/>
  <c r="A44" i="5"/>
  <c r="F43" i="5"/>
  <c r="E43" i="5"/>
  <c r="C43" i="5"/>
  <c r="B43" i="5"/>
  <c r="A43" i="5"/>
  <c r="E42" i="5"/>
  <c r="F42" i="5" s="1"/>
  <c r="C42" i="5"/>
  <c r="B42" i="5"/>
  <c r="A42" i="5"/>
  <c r="E41" i="5"/>
  <c r="F41" i="5" s="1"/>
  <c r="C41" i="5"/>
  <c r="B41" i="5"/>
  <c r="A41" i="5"/>
  <c r="E40" i="5"/>
  <c r="F40" i="5" s="1"/>
  <c r="C40" i="5"/>
  <c r="B40" i="5"/>
  <c r="A40" i="5"/>
  <c r="F39" i="5"/>
  <c r="E39" i="5"/>
  <c r="C39" i="5"/>
  <c r="B39" i="5"/>
  <c r="A39" i="5"/>
  <c r="E38" i="5"/>
  <c r="F38" i="5" s="1"/>
  <c r="C38" i="5"/>
  <c r="B38" i="5"/>
  <c r="A38" i="5"/>
  <c r="E37" i="5"/>
  <c r="F37" i="5" s="1"/>
  <c r="C37" i="5"/>
  <c r="B37" i="5"/>
  <c r="A37" i="5"/>
  <c r="E36" i="5"/>
  <c r="F36" i="5" s="1"/>
  <c r="C36" i="5"/>
  <c r="B36" i="5"/>
  <c r="A36" i="5"/>
  <c r="F35" i="5"/>
  <c r="E35" i="5"/>
  <c r="C35" i="5"/>
  <c r="B35" i="5"/>
  <c r="A35" i="5"/>
  <c r="E34" i="5"/>
  <c r="F34" i="5" s="1"/>
  <c r="C34" i="5"/>
  <c r="B34" i="5"/>
  <c r="A34" i="5"/>
  <c r="E33" i="5"/>
  <c r="F33" i="5" s="1"/>
  <c r="C33" i="5"/>
  <c r="B33" i="5"/>
  <c r="A33" i="5"/>
  <c r="E32" i="5"/>
  <c r="F32" i="5" s="1"/>
  <c r="C32" i="5"/>
  <c r="B32" i="5"/>
  <c r="A32" i="5"/>
  <c r="F31" i="5"/>
  <c r="E31" i="5"/>
  <c r="C31" i="5"/>
  <c r="B31" i="5"/>
  <c r="A31" i="5"/>
  <c r="E30" i="5"/>
  <c r="F30" i="5" s="1"/>
  <c r="C30" i="5"/>
  <c r="B30" i="5"/>
  <c r="A30" i="5"/>
  <c r="E29" i="5"/>
  <c r="F29" i="5" s="1"/>
  <c r="C29" i="5"/>
  <c r="B29" i="5"/>
  <c r="A29" i="5"/>
  <c r="E28" i="5"/>
  <c r="F28" i="5" s="1"/>
  <c r="C28" i="5"/>
  <c r="B28" i="5"/>
  <c r="A28" i="5"/>
  <c r="F27" i="5"/>
  <c r="E27" i="5"/>
  <c r="C27" i="5"/>
  <c r="B27" i="5"/>
  <c r="A27" i="5"/>
  <c r="E26" i="5"/>
  <c r="F26" i="5" s="1"/>
  <c r="C26" i="5"/>
  <c r="B26" i="5"/>
  <c r="A26" i="5"/>
  <c r="E25" i="5"/>
  <c r="F25" i="5" s="1"/>
  <c r="C25" i="5"/>
  <c r="B25" i="5"/>
  <c r="A25" i="5"/>
  <c r="E24" i="5"/>
  <c r="F24" i="5" s="1"/>
  <c r="C24" i="5"/>
  <c r="B24" i="5"/>
  <c r="A24" i="5"/>
  <c r="F23" i="5"/>
  <c r="E23" i="5"/>
  <c r="C23" i="5"/>
  <c r="B23" i="5"/>
  <c r="A23" i="5"/>
  <c r="E22" i="5"/>
  <c r="F22" i="5" s="1"/>
  <c r="C22" i="5"/>
  <c r="B22" i="5"/>
  <c r="A22" i="5"/>
  <c r="E21" i="5"/>
  <c r="F21" i="5" s="1"/>
  <c r="C21" i="5"/>
  <c r="B21" i="5"/>
  <c r="A21" i="5"/>
  <c r="E20" i="5"/>
  <c r="F20" i="5" s="1"/>
  <c r="C20" i="5"/>
  <c r="B20" i="5"/>
  <c r="A20" i="5"/>
  <c r="H11" i="5"/>
  <c r="H10" i="5"/>
  <c r="C15" i="5"/>
  <c r="C14" i="5"/>
  <c r="C13" i="5"/>
  <c r="C12" i="5"/>
  <c r="C11" i="5"/>
  <c r="C10" i="5"/>
  <c r="J21" i="1"/>
  <c r="J20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K328" i="1" s="1"/>
  <c r="A20" i="1" l="1"/>
  <c r="B20" i="1"/>
  <c r="C20" i="1"/>
  <c r="E20" i="1"/>
  <c r="A21" i="1"/>
  <c r="B21" i="1"/>
  <c r="C21" i="1"/>
  <c r="E21" i="1"/>
  <c r="A22" i="1"/>
  <c r="B22" i="1"/>
  <c r="C22" i="1"/>
  <c r="E22" i="1"/>
  <c r="A23" i="1"/>
  <c r="B23" i="1"/>
  <c r="C23" i="1"/>
  <c r="E23" i="1"/>
  <c r="A24" i="1"/>
  <c r="B24" i="1"/>
  <c r="C24" i="1"/>
  <c r="E24" i="1"/>
  <c r="A25" i="1"/>
  <c r="B25" i="1"/>
  <c r="C25" i="1"/>
  <c r="E25" i="1"/>
  <c r="A26" i="1"/>
  <c r="B26" i="1"/>
  <c r="C26" i="1"/>
  <c r="E26" i="1"/>
  <c r="A27" i="1"/>
  <c r="B27" i="1"/>
  <c r="C27" i="1"/>
  <c r="E27" i="1"/>
  <c r="A28" i="1"/>
  <c r="B28" i="1"/>
  <c r="C28" i="1"/>
  <c r="E28" i="1"/>
  <c r="A29" i="1"/>
  <c r="B29" i="1"/>
  <c r="C29" i="1"/>
  <c r="E29" i="1"/>
  <c r="A30" i="1"/>
  <c r="B30" i="1"/>
  <c r="C30" i="1"/>
  <c r="E30" i="1"/>
  <c r="A31" i="1"/>
  <c r="B31" i="1"/>
  <c r="C31" i="1"/>
  <c r="E31" i="1"/>
  <c r="A32" i="1"/>
  <c r="B32" i="1"/>
  <c r="C32" i="1"/>
  <c r="E32" i="1"/>
  <c r="A33" i="1"/>
  <c r="B33" i="1"/>
  <c r="C33" i="1"/>
  <c r="E33" i="1"/>
  <c r="A34" i="1"/>
  <c r="B34" i="1"/>
  <c r="C34" i="1"/>
  <c r="E34" i="1"/>
  <c r="A35" i="1"/>
  <c r="B35" i="1"/>
  <c r="C35" i="1"/>
  <c r="E35" i="1"/>
  <c r="A36" i="1"/>
  <c r="B36" i="1"/>
  <c r="C36" i="1"/>
  <c r="E36" i="1"/>
  <c r="A37" i="1"/>
  <c r="B37" i="1"/>
  <c r="C37" i="1"/>
  <c r="E37" i="1"/>
  <c r="A38" i="1"/>
  <c r="B38" i="1"/>
  <c r="C38" i="1"/>
  <c r="E38" i="1"/>
  <c r="A39" i="1"/>
  <c r="B39" i="1"/>
  <c r="C39" i="1"/>
  <c r="E39" i="1"/>
  <c r="A40" i="1"/>
  <c r="B40" i="1"/>
  <c r="C40" i="1"/>
  <c r="E40" i="1"/>
  <c r="A41" i="1"/>
  <c r="B41" i="1"/>
  <c r="C41" i="1"/>
  <c r="E41" i="1"/>
  <c r="A42" i="1"/>
  <c r="B42" i="1"/>
  <c r="C42" i="1"/>
  <c r="E42" i="1"/>
  <c r="A43" i="1"/>
  <c r="B43" i="1"/>
  <c r="C43" i="1"/>
  <c r="E43" i="1"/>
  <c r="A44" i="1"/>
  <c r="B44" i="1"/>
  <c r="C44" i="1"/>
  <c r="E44" i="1"/>
  <c r="A45" i="1"/>
  <c r="B45" i="1"/>
  <c r="C45" i="1"/>
  <c r="E45" i="1"/>
  <c r="A46" i="1"/>
  <c r="B46" i="1"/>
  <c r="C46" i="1"/>
  <c r="E46" i="1"/>
  <c r="A47" i="1"/>
  <c r="B47" i="1"/>
  <c r="C47" i="1"/>
  <c r="E47" i="1"/>
  <c r="A48" i="1"/>
  <c r="B48" i="1"/>
  <c r="C48" i="1"/>
  <c r="E48" i="1"/>
  <c r="A49" i="1"/>
  <c r="B49" i="1"/>
  <c r="C49" i="1"/>
  <c r="E49" i="1"/>
  <c r="A50" i="1"/>
  <c r="B50" i="1"/>
  <c r="C50" i="1"/>
  <c r="E50" i="1"/>
  <c r="A51" i="1"/>
  <c r="B51" i="1"/>
  <c r="C51" i="1"/>
  <c r="E51" i="1"/>
  <c r="A52" i="1"/>
  <c r="B52" i="1"/>
  <c r="C52" i="1"/>
  <c r="E52" i="1"/>
  <c r="A53" i="1"/>
  <c r="B53" i="1"/>
  <c r="C53" i="1"/>
  <c r="E53" i="1"/>
  <c r="A54" i="1"/>
  <c r="B54" i="1"/>
  <c r="C54" i="1"/>
  <c r="E54" i="1"/>
  <c r="A55" i="1"/>
  <c r="B55" i="1"/>
  <c r="C55" i="1"/>
  <c r="E55" i="1"/>
  <c r="A56" i="1"/>
  <c r="B56" i="1"/>
  <c r="C56" i="1"/>
  <c r="E56" i="1"/>
  <c r="A57" i="1"/>
  <c r="B57" i="1"/>
  <c r="C57" i="1"/>
  <c r="E57" i="1"/>
  <c r="A58" i="1"/>
  <c r="B58" i="1"/>
  <c r="C58" i="1"/>
  <c r="E58" i="1"/>
  <c r="A59" i="1"/>
  <c r="B59" i="1"/>
  <c r="C59" i="1"/>
  <c r="E59" i="1"/>
  <c r="A60" i="1"/>
  <c r="B60" i="1"/>
  <c r="C60" i="1"/>
  <c r="E60" i="1"/>
  <c r="A61" i="1"/>
  <c r="B61" i="1"/>
  <c r="C61" i="1"/>
  <c r="E61" i="1"/>
  <c r="A62" i="1"/>
  <c r="B62" i="1"/>
  <c r="C62" i="1"/>
  <c r="E62" i="1"/>
  <c r="A63" i="1"/>
  <c r="B63" i="1"/>
  <c r="C63" i="1"/>
  <c r="E63" i="1"/>
  <c r="A64" i="1"/>
  <c r="B64" i="1"/>
  <c r="C64" i="1"/>
  <c r="E64" i="1"/>
  <c r="A65" i="1"/>
  <c r="B65" i="1"/>
  <c r="C65" i="1"/>
  <c r="E65" i="1"/>
  <c r="A66" i="1"/>
  <c r="B66" i="1"/>
  <c r="C66" i="1"/>
  <c r="E66" i="1"/>
  <c r="A67" i="1"/>
  <c r="B67" i="1"/>
  <c r="C67" i="1"/>
  <c r="E67" i="1"/>
  <c r="A68" i="1"/>
  <c r="B68" i="1"/>
  <c r="C68" i="1"/>
  <c r="E68" i="1"/>
  <c r="A69" i="1"/>
  <c r="B69" i="1"/>
  <c r="C69" i="1"/>
  <c r="E69" i="1"/>
  <c r="A70" i="1"/>
  <c r="B70" i="1"/>
  <c r="C70" i="1"/>
  <c r="E70" i="1"/>
  <c r="A71" i="1"/>
  <c r="B71" i="1"/>
  <c r="C71" i="1"/>
  <c r="E71" i="1"/>
  <c r="A72" i="1"/>
  <c r="B72" i="1"/>
  <c r="C72" i="1"/>
  <c r="E72" i="1"/>
  <c r="A73" i="1"/>
  <c r="B73" i="1"/>
  <c r="C73" i="1"/>
  <c r="E73" i="1"/>
  <c r="A74" i="1"/>
  <c r="B74" i="1"/>
  <c r="C74" i="1"/>
  <c r="E74" i="1"/>
  <c r="A75" i="1"/>
  <c r="B75" i="1"/>
  <c r="C75" i="1"/>
  <c r="E75" i="1"/>
  <c r="A76" i="1"/>
  <c r="B76" i="1"/>
  <c r="C76" i="1"/>
  <c r="E76" i="1"/>
  <c r="A77" i="1"/>
  <c r="B77" i="1"/>
  <c r="C77" i="1"/>
  <c r="E77" i="1"/>
  <c r="A78" i="1"/>
  <c r="B78" i="1"/>
  <c r="C78" i="1"/>
  <c r="E78" i="1"/>
  <c r="A79" i="1"/>
  <c r="B79" i="1"/>
  <c r="C79" i="1"/>
  <c r="E79" i="1"/>
  <c r="A80" i="1"/>
  <c r="B80" i="1"/>
  <c r="C80" i="1"/>
  <c r="E80" i="1"/>
  <c r="A81" i="1"/>
  <c r="B81" i="1"/>
  <c r="C81" i="1"/>
  <c r="E81" i="1"/>
  <c r="A82" i="1"/>
  <c r="B82" i="1"/>
  <c r="C82" i="1"/>
  <c r="E82" i="1"/>
  <c r="A83" i="1"/>
  <c r="B83" i="1"/>
  <c r="C83" i="1"/>
  <c r="E83" i="1"/>
  <c r="A84" i="1"/>
  <c r="B84" i="1"/>
  <c r="C84" i="1"/>
  <c r="E84" i="1"/>
  <c r="A85" i="1"/>
  <c r="B85" i="1"/>
  <c r="C85" i="1"/>
  <c r="E85" i="1"/>
  <c r="A86" i="1"/>
  <c r="B86" i="1"/>
  <c r="C86" i="1"/>
  <c r="E86" i="1"/>
  <c r="A87" i="1"/>
  <c r="B87" i="1"/>
  <c r="C87" i="1"/>
  <c r="E87" i="1"/>
  <c r="A88" i="1"/>
  <c r="B88" i="1"/>
  <c r="C88" i="1"/>
  <c r="E88" i="1"/>
  <c r="A89" i="1"/>
  <c r="B89" i="1"/>
  <c r="C89" i="1"/>
  <c r="E89" i="1"/>
  <c r="A90" i="1"/>
  <c r="B90" i="1"/>
  <c r="C90" i="1"/>
  <c r="E90" i="1"/>
  <c r="A91" i="1"/>
  <c r="B91" i="1"/>
  <c r="C91" i="1"/>
  <c r="E91" i="1"/>
  <c r="A92" i="1"/>
  <c r="B92" i="1"/>
  <c r="C92" i="1"/>
  <c r="E92" i="1"/>
  <c r="A93" i="1"/>
  <c r="B93" i="1"/>
  <c r="C93" i="1"/>
  <c r="E93" i="1"/>
  <c r="A94" i="1"/>
  <c r="B94" i="1"/>
  <c r="C94" i="1"/>
  <c r="E94" i="1"/>
  <c r="A95" i="1"/>
  <c r="B95" i="1"/>
  <c r="C95" i="1"/>
  <c r="E95" i="1"/>
  <c r="A96" i="1"/>
  <c r="B96" i="1"/>
  <c r="C96" i="1"/>
  <c r="E96" i="1"/>
  <c r="A97" i="1"/>
  <c r="B97" i="1"/>
  <c r="C97" i="1"/>
  <c r="E97" i="1"/>
  <c r="A98" i="1"/>
  <c r="B98" i="1"/>
  <c r="C98" i="1"/>
  <c r="E98" i="1"/>
  <c r="A99" i="1"/>
  <c r="B99" i="1"/>
  <c r="C99" i="1"/>
  <c r="E99" i="1"/>
  <c r="A100" i="1"/>
  <c r="B100" i="1"/>
  <c r="C100" i="1"/>
  <c r="E100" i="1"/>
  <c r="A101" i="1"/>
  <c r="B101" i="1"/>
  <c r="C101" i="1"/>
  <c r="E101" i="1"/>
  <c r="A102" i="1"/>
  <c r="B102" i="1"/>
  <c r="C102" i="1"/>
  <c r="E102" i="1"/>
  <c r="A103" i="1"/>
  <c r="B103" i="1"/>
  <c r="C103" i="1"/>
  <c r="E103" i="1"/>
  <c r="A104" i="1"/>
  <c r="B104" i="1"/>
  <c r="C104" i="1"/>
  <c r="E104" i="1"/>
  <c r="A105" i="1"/>
  <c r="B105" i="1"/>
  <c r="C105" i="1"/>
  <c r="E105" i="1"/>
  <c r="A106" i="1"/>
  <c r="B106" i="1"/>
  <c r="C106" i="1"/>
  <c r="E106" i="1"/>
  <c r="A107" i="1"/>
  <c r="B107" i="1"/>
  <c r="C107" i="1"/>
  <c r="E107" i="1"/>
  <c r="A108" i="1"/>
  <c r="B108" i="1"/>
  <c r="C108" i="1"/>
  <c r="E108" i="1"/>
  <c r="A109" i="1"/>
  <c r="B109" i="1"/>
  <c r="C109" i="1"/>
  <c r="E109" i="1"/>
  <c r="A110" i="1"/>
  <c r="B110" i="1"/>
  <c r="C110" i="1"/>
  <c r="E110" i="1"/>
  <c r="A111" i="1"/>
  <c r="B111" i="1"/>
  <c r="C111" i="1"/>
  <c r="E111" i="1"/>
  <c r="A112" i="1"/>
  <c r="B112" i="1"/>
  <c r="C112" i="1"/>
  <c r="E112" i="1"/>
  <c r="A113" i="1"/>
  <c r="B113" i="1"/>
  <c r="C113" i="1"/>
  <c r="E113" i="1"/>
  <c r="A114" i="1"/>
  <c r="B114" i="1"/>
  <c r="C114" i="1"/>
  <c r="E114" i="1"/>
  <c r="A115" i="1"/>
  <c r="B115" i="1"/>
  <c r="C115" i="1"/>
  <c r="E115" i="1"/>
  <c r="A116" i="1"/>
  <c r="B116" i="1"/>
  <c r="C116" i="1"/>
  <c r="E116" i="1"/>
  <c r="A117" i="1"/>
  <c r="B117" i="1"/>
  <c r="C117" i="1"/>
  <c r="E117" i="1"/>
  <c r="A118" i="1"/>
  <c r="B118" i="1"/>
  <c r="C118" i="1"/>
  <c r="E118" i="1"/>
  <c r="A119" i="1"/>
  <c r="B119" i="1"/>
  <c r="C119" i="1"/>
  <c r="E119" i="1"/>
  <c r="A120" i="1"/>
  <c r="B120" i="1"/>
  <c r="C120" i="1"/>
  <c r="E120" i="1"/>
  <c r="A121" i="1"/>
  <c r="B121" i="1"/>
  <c r="C121" i="1"/>
  <c r="E121" i="1"/>
  <c r="A122" i="1"/>
  <c r="B122" i="1"/>
  <c r="C122" i="1"/>
  <c r="E122" i="1"/>
  <c r="A123" i="1"/>
  <c r="B123" i="1"/>
  <c r="C123" i="1"/>
  <c r="E123" i="1"/>
  <c r="A124" i="1"/>
  <c r="B124" i="1"/>
  <c r="C124" i="1"/>
  <c r="E124" i="1"/>
  <c r="A125" i="1"/>
  <c r="B125" i="1"/>
  <c r="C125" i="1"/>
  <c r="E125" i="1"/>
  <c r="A126" i="1"/>
  <c r="B126" i="1"/>
  <c r="C126" i="1"/>
  <c r="E126" i="1"/>
  <c r="A127" i="1"/>
  <c r="B127" i="1"/>
  <c r="C127" i="1"/>
  <c r="E127" i="1"/>
  <c r="A128" i="1"/>
  <c r="B128" i="1"/>
  <c r="C128" i="1"/>
  <c r="E128" i="1"/>
  <c r="A129" i="1"/>
  <c r="B129" i="1"/>
  <c r="C129" i="1"/>
  <c r="E129" i="1"/>
  <c r="A130" i="1"/>
  <c r="B130" i="1"/>
  <c r="C130" i="1"/>
  <c r="E130" i="1"/>
  <c r="A131" i="1"/>
  <c r="B131" i="1"/>
  <c r="C131" i="1"/>
  <c r="E131" i="1"/>
  <c r="A132" i="1"/>
  <c r="B132" i="1"/>
  <c r="C132" i="1"/>
  <c r="E132" i="1"/>
  <c r="A133" i="1"/>
  <c r="B133" i="1"/>
  <c r="C133" i="1"/>
  <c r="E133" i="1"/>
  <c r="A134" i="1"/>
  <c r="B134" i="1"/>
  <c r="C134" i="1"/>
  <c r="E134" i="1"/>
  <c r="A135" i="1"/>
  <c r="B135" i="1"/>
  <c r="A136" i="1"/>
  <c r="B136" i="1"/>
  <c r="C136" i="1"/>
  <c r="E136" i="1"/>
  <c r="A137" i="1"/>
  <c r="B137" i="1"/>
  <c r="C137" i="1"/>
  <c r="E137" i="1"/>
  <c r="A138" i="1"/>
  <c r="B138" i="1"/>
  <c r="C138" i="1"/>
  <c r="E138" i="1"/>
  <c r="A139" i="1"/>
  <c r="B139" i="1"/>
  <c r="C139" i="1"/>
  <c r="E139" i="1"/>
  <c r="A140" i="1"/>
  <c r="B140" i="1"/>
  <c r="C140" i="1"/>
  <c r="E140" i="1"/>
  <c r="A141" i="1"/>
  <c r="B141" i="1"/>
  <c r="C141" i="1"/>
  <c r="E141" i="1"/>
  <c r="A142" i="1"/>
  <c r="B142" i="1"/>
  <c r="C142" i="1"/>
  <c r="E142" i="1"/>
  <c r="A143" i="1"/>
  <c r="B143" i="1"/>
  <c r="C143" i="1"/>
  <c r="E143" i="1"/>
  <c r="A144" i="1"/>
  <c r="B144" i="1"/>
  <c r="C144" i="1"/>
  <c r="E144" i="1"/>
  <c r="A145" i="1"/>
  <c r="B145" i="1"/>
  <c r="C145" i="1"/>
  <c r="E145" i="1"/>
  <c r="A146" i="1"/>
  <c r="B146" i="1"/>
  <c r="C146" i="1"/>
  <c r="E146" i="1"/>
  <c r="A147" i="1"/>
  <c r="B147" i="1"/>
  <c r="C147" i="1"/>
  <c r="E147" i="1"/>
  <c r="A148" i="1"/>
  <c r="B148" i="1"/>
  <c r="C148" i="1"/>
  <c r="E148" i="1"/>
  <c r="A149" i="1"/>
  <c r="B149" i="1"/>
  <c r="C149" i="1"/>
  <c r="E149" i="1"/>
  <c r="A150" i="1"/>
  <c r="B150" i="1"/>
  <c r="C150" i="1"/>
  <c r="E150" i="1"/>
  <c r="A151" i="1"/>
  <c r="B151" i="1"/>
  <c r="C151" i="1"/>
  <c r="E151" i="1"/>
  <c r="A152" i="1"/>
  <c r="B152" i="1"/>
  <c r="C152" i="1"/>
  <c r="E152" i="1"/>
  <c r="A153" i="1"/>
  <c r="B153" i="1"/>
  <c r="C153" i="1"/>
  <c r="E153" i="1"/>
  <c r="A154" i="1"/>
  <c r="B154" i="1"/>
  <c r="C154" i="1"/>
  <c r="E154" i="1"/>
  <c r="A155" i="1"/>
  <c r="B155" i="1"/>
  <c r="C155" i="1"/>
  <c r="E155" i="1"/>
  <c r="A156" i="1"/>
  <c r="B156" i="1"/>
  <c r="C156" i="1"/>
  <c r="E156" i="1"/>
  <c r="A157" i="1"/>
  <c r="B157" i="1"/>
  <c r="C157" i="1"/>
  <c r="E157" i="1"/>
  <c r="A158" i="1"/>
  <c r="B158" i="1"/>
  <c r="C158" i="1"/>
  <c r="E158" i="1"/>
  <c r="A159" i="1"/>
  <c r="B159" i="1"/>
  <c r="C159" i="1"/>
  <c r="E159" i="1"/>
  <c r="A160" i="1"/>
  <c r="B160" i="1"/>
  <c r="C160" i="1"/>
  <c r="E160" i="1"/>
  <c r="A161" i="1"/>
  <c r="B161" i="1"/>
  <c r="C161" i="1"/>
  <c r="E161" i="1"/>
  <c r="A162" i="1"/>
  <c r="B162" i="1"/>
  <c r="C162" i="1"/>
  <c r="E162" i="1"/>
  <c r="A163" i="1"/>
  <c r="B163" i="1"/>
  <c r="C163" i="1"/>
  <c r="E163" i="1"/>
  <c r="A164" i="1"/>
  <c r="B164" i="1"/>
  <c r="C164" i="1"/>
  <c r="E164" i="1"/>
  <c r="A165" i="1"/>
  <c r="B165" i="1"/>
  <c r="C165" i="1"/>
  <c r="E165" i="1"/>
  <c r="A166" i="1"/>
  <c r="B166" i="1"/>
  <c r="C166" i="1"/>
  <c r="E166" i="1"/>
  <c r="A167" i="1"/>
  <c r="B167" i="1"/>
  <c r="C167" i="1"/>
  <c r="E167" i="1"/>
  <c r="A168" i="1"/>
  <c r="B168" i="1"/>
  <c r="C168" i="1"/>
  <c r="E168" i="1"/>
  <c r="A169" i="1"/>
  <c r="B169" i="1"/>
  <c r="C169" i="1"/>
  <c r="E169" i="1"/>
  <c r="A170" i="1"/>
  <c r="B170" i="1"/>
  <c r="C170" i="1"/>
  <c r="E170" i="1"/>
  <c r="A171" i="1"/>
  <c r="B171" i="1"/>
  <c r="C171" i="1"/>
  <c r="E171" i="1"/>
  <c r="A172" i="1"/>
  <c r="B172" i="1"/>
  <c r="C172" i="1"/>
  <c r="E172" i="1"/>
  <c r="A173" i="1"/>
  <c r="B173" i="1"/>
  <c r="C173" i="1"/>
  <c r="E173" i="1"/>
  <c r="A174" i="1"/>
  <c r="B174" i="1"/>
  <c r="C174" i="1"/>
  <c r="E174" i="1"/>
  <c r="A175" i="1"/>
  <c r="B175" i="1"/>
  <c r="C175" i="1"/>
  <c r="E175" i="1"/>
  <c r="A176" i="1"/>
  <c r="B176" i="1"/>
  <c r="C176" i="1"/>
  <c r="E176" i="1"/>
  <c r="A177" i="1"/>
  <c r="B177" i="1"/>
  <c r="C177" i="1"/>
  <c r="E177" i="1"/>
  <c r="A178" i="1"/>
  <c r="B178" i="1"/>
  <c r="C178" i="1"/>
  <c r="E178" i="1"/>
  <c r="A179" i="1"/>
  <c r="B179" i="1"/>
  <c r="C179" i="1"/>
  <c r="E179" i="1"/>
  <c r="A180" i="1"/>
  <c r="B180" i="1"/>
  <c r="C180" i="1"/>
  <c r="E180" i="1"/>
  <c r="A181" i="1"/>
  <c r="B181" i="1"/>
  <c r="C181" i="1"/>
  <c r="E181" i="1"/>
  <c r="A182" i="1"/>
  <c r="B182" i="1"/>
  <c r="C182" i="1"/>
  <c r="E182" i="1"/>
  <c r="A183" i="1"/>
  <c r="B183" i="1"/>
  <c r="C183" i="1"/>
  <c r="E183" i="1"/>
  <c r="A184" i="1"/>
  <c r="B184" i="1"/>
  <c r="C184" i="1"/>
  <c r="E184" i="1"/>
  <c r="A185" i="1"/>
  <c r="B185" i="1"/>
  <c r="C185" i="1"/>
  <c r="E185" i="1"/>
  <c r="A186" i="1"/>
  <c r="B186" i="1"/>
  <c r="C186" i="1"/>
  <c r="E186" i="1"/>
  <c r="A187" i="1"/>
  <c r="B187" i="1"/>
  <c r="C187" i="1"/>
  <c r="E187" i="1"/>
  <c r="A188" i="1"/>
  <c r="B188" i="1"/>
  <c r="C188" i="1"/>
  <c r="E188" i="1"/>
  <c r="A189" i="1"/>
  <c r="B189" i="1"/>
  <c r="C189" i="1"/>
  <c r="E189" i="1"/>
  <c r="A190" i="1"/>
  <c r="B190" i="1"/>
  <c r="C190" i="1"/>
  <c r="E190" i="1"/>
  <c r="A191" i="1"/>
  <c r="B191" i="1"/>
  <c r="C191" i="1"/>
  <c r="E191" i="1"/>
  <c r="A192" i="1"/>
  <c r="B192" i="1"/>
  <c r="C192" i="1"/>
  <c r="E192" i="1"/>
  <c r="A193" i="1"/>
  <c r="B193" i="1"/>
  <c r="C193" i="1"/>
  <c r="E193" i="1"/>
  <c r="A194" i="1"/>
  <c r="B194" i="1"/>
  <c r="C194" i="1"/>
  <c r="E194" i="1"/>
  <c r="A195" i="1"/>
  <c r="B195" i="1"/>
  <c r="C195" i="1"/>
  <c r="E195" i="1"/>
  <c r="A196" i="1"/>
  <c r="B196" i="1"/>
  <c r="C196" i="1"/>
  <c r="E196" i="1"/>
  <c r="A197" i="1"/>
  <c r="B197" i="1"/>
  <c r="C197" i="1"/>
  <c r="E197" i="1"/>
  <c r="A198" i="1"/>
  <c r="B198" i="1"/>
  <c r="C198" i="1"/>
  <c r="E198" i="1"/>
  <c r="A199" i="1"/>
  <c r="B199" i="1"/>
  <c r="C199" i="1"/>
  <c r="E199" i="1"/>
  <c r="A200" i="1"/>
  <c r="B200" i="1"/>
  <c r="C200" i="1"/>
  <c r="E200" i="1"/>
  <c r="A201" i="1"/>
  <c r="B201" i="1"/>
  <c r="C201" i="1"/>
  <c r="E201" i="1"/>
  <c r="A202" i="1"/>
  <c r="B202" i="1"/>
  <c r="C202" i="1"/>
  <c r="E202" i="1"/>
  <c r="A203" i="1"/>
  <c r="B203" i="1"/>
  <c r="C203" i="1"/>
  <c r="E203" i="1"/>
  <c r="A204" i="1"/>
  <c r="B204" i="1"/>
  <c r="C204" i="1"/>
  <c r="E204" i="1"/>
  <c r="A205" i="1"/>
  <c r="B205" i="1"/>
  <c r="C205" i="1"/>
  <c r="E205" i="1"/>
  <c r="A206" i="1"/>
  <c r="B206" i="1"/>
  <c r="C206" i="1"/>
  <c r="E206" i="1"/>
  <c r="A207" i="1"/>
  <c r="B207" i="1"/>
  <c r="C207" i="1"/>
  <c r="E207" i="1"/>
  <c r="A208" i="1"/>
  <c r="B208" i="1"/>
  <c r="C208" i="1"/>
  <c r="E208" i="1"/>
  <c r="A209" i="1"/>
  <c r="B209" i="1"/>
  <c r="C209" i="1"/>
  <c r="E209" i="1"/>
  <c r="A210" i="1"/>
  <c r="B210" i="1"/>
  <c r="C210" i="1"/>
  <c r="E210" i="1"/>
  <c r="A211" i="1"/>
  <c r="B211" i="1"/>
  <c r="C211" i="1"/>
  <c r="E211" i="1"/>
  <c r="A212" i="1"/>
  <c r="B212" i="1"/>
  <c r="C212" i="1"/>
  <c r="E212" i="1"/>
  <c r="A213" i="1"/>
  <c r="B213" i="1"/>
  <c r="C213" i="1"/>
  <c r="E213" i="1"/>
  <c r="A214" i="1"/>
  <c r="B214" i="1"/>
  <c r="C214" i="1"/>
  <c r="E214" i="1"/>
  <c r="A215" i="1"/>
  <c r="B215" i="1"/>
  <c r="C215" i="1"/>
  <c r="E215" i="1"/>
  <c r="A216" i="1"/>
  <c r="B216" i="1"/>
  <c r="C216" i="1"/>
  <c r="E216" i="1"/>
  <c r="A217" i="1"/>
  <c r="B217" i="1"/>
  <c r="C217" i="1"/>
  <c r="E217" i="1"/>
  <c r="A218" i="1"/>
  <c r="B218" i="1"/>
  <c r="C218" i="1"/>
  <c r="E218" i="1"/>
  <c r="A219" i="1"/>
  <c r="B219" i="1"/>
  <c r="C219" i="1"/>
  <c r="E219" i="1"/>
  <c r="A220" i="1"/>
  <c r="B220" i="1"/>
  <c r="C220" i="1"/>
  <c r="E220" i="1"/>
  <c r="A221" i="1"/>
  <c r="B221" i="1"/>
  <c r="C221" i="1"/>
  <c r="E221" i="1"/>
  <c r="A222" i="1"/>
  <c r="B222" i="1"/>
  <c r="C222" i="1"/>
  <c r="E222" i="1"/>
  <c r="A223" i="1"/>
  <c r="B223" i="1"/>
  <c r="C223" i="1"/>
  <c r="E223" i="1"/>
  <c r="A224" i="1"/>
  <c r="B224" i="1"/>
  <c r="C224" i="1"/>
  <c r="E224" i="1"/>
  <c r="A225" i="1"/>
  <c r="B225" i="1"/>
  <c r="C225" i="1"/>
  <c r="E225" i="1"/>
  <c r="A226" i="1"/>
  <c r="B226" i="1"/>
  <c r="C226" i="1"/>
  <c r="E226" i="1"/>
  <c r="A227" i="1"/>
  <c r="B227" i="1"/>
  <c r="C227" i="1"/>
  <c r="E227" i="1"/>
  <c r="A228" i="1"/>
  <c r="B228" i="1"/>
  <c r="C228" i="1"/>
  <c r="E228" i="1"/>
  <c r="A229" i="1"/>
  <c r="B229" i="1"/>
  <c r="C229" i="1"/>
  <c r="E229" i="1"/>
  <c r="A230" i="1"/>
  <c r="B230" i="1"/>
  <c r="C230" i="1"/>
  <c r="E230" i="1"/>
  <c r="A231" i="1"/>
  <c r="B231" i="1"/>
  <c r="C231" i="1"/>
  <c r="E231" i="1"/>
  <c r="A232" i="1"/>
  <c r="B232" i="1"/>
  <c r="C232" i="1"/>
  <c r="E232" i="1"/>
  <c r="A233" i="1"/>
  <c r="B233" i="1"/>
  <c r="C233" i="1"/>
  <c r="E233" i="1"/>
  <c r="A234" i="1"/>
  <c r="B234" i="1"/>
  <c r="C234" i="1"/>
  <c r="E234" i="1"/>
  <c r="A235" i="1"/>
  <c r="B235" i="1"/>
  <c r="C235" i="1"/>
  <c r="E235" i="1"/>
  <c r="A236" i="1"/>
  <c r="B236" i="1"/>
  <c r="C236" i="1"/>
  <c r="E236" i="1"/>
  <c r="A237" i="1"/>
  <c r="B237" i="1"/>
  <c r="C237" i="1"/>
  <c r="E237" i="1"/>
  <c r="A238" i="1"/>
  <c r="B238" i="1"/>
  <c r="C238" i="1"/>
  <c r="E238" i="1"/>
  <c r="A239" i="1"/>
  <c r="B239" i="1"/>
  <c r="C239" i="1"/>
  <c r="E239" i="1"/>
  <c r="A240" i="1"/>
  <c r="B240" i="1"/>
  <c r="C240" i="1"/>
  <c r="E240" i="1"/>
  <c r="A241" i="1"/>
  <c r="B241" i="1"/>
  <c r="C241" i="1"/>
  <c r="E241" i="1"/>
  <c r="A242" i="1"/>
  <c r="B242" i="1"/>
  <c r="C242" i="1"/>
  <c r="E242" i="1"/>
  <c r="A243" i="1"/>
  <c r="B243" i="1"/>
  <c r="C243" i="1"/>
  <c r="E243" i="1"/>
  <c r="A244" i="1"/>
  <c r="B244" i="1"/>
  <c r="C244" i="1"/>
  <c r="E244" i="1"/>
  <c r="A245" i="1"/>
  <c r="B245" i="1"/>
  <c r="C245" i="1"/>
  <c r="E245" i="1"/>
  <c r="A246" i="1"/>
  <c r="B246" i="1"/>
  <c r="C246" i="1"/>
  <c r="E246" i="1"/>
  <c r="A247" i="1"/>
  <c r="B247" i="1"/>
  <c r="C247" i="1"/>
  <c r="E247" i="1"/>
  <c r="A248" i="1"/>
  <c r="B248" i="1"/>
  <c r="C248" i="1"/>
  <c r="E248" i="1"/>
  <c r="A249" i="1"/>
  <c r="B249" i="1"/>
  <c r="C249" i="1"/>
  <c r="E249" i="1"/>
  <c r="A250" i="1"/>
  <c r="B250" i="1"/>
  <c r="C250" i="1"/>
  <c r="E250" i="1"/>
  <c r="A251" i="1"/>
  <c r="B251" i="1"/>
  <c r="C251" i="1"/>
  <c r="E251" i="1"/>
  <c r="A252" i="1"/>
  <c r="B252" i="1"/>
  <c r="C252" i="1"/>
  <c r="E252" i="1"/>
  <c r="A253" i="1"/>
  <c r="B253" i="1"/>
  <c r="C253" i="1"/>
  <c r="E253" i="1"/>
  <c r="A254" i="1"/>
  <c r="B254" i="1"/>
  <c r="C254" i="1"/>
  <c r="E254" i="1"/>
  <c r="A255" i="1"/>
  <c r="B255" i="1"/>
  <c r="C255" i="1"/>
  <c r="E255" i="1"/>
  <c r="A256" i="1"/>
  <c r="B256" i="1"/>
  <c r="C256" i="1"/>
  <c r="E256" i="1"/>
  <c r="A257" i="1"/>
  <c r="B257" i="1"/>
  <c r="C257" i="1"/>
  <c r="E257" i="1"/>
  <c r="A258" i="1"/>
  <c r="B258" i="1"/>
  <c r="C258" i="1"/>
  <c r="E258" i="1"/>
  <c r="A259" i="1"/>
  <c r="B259" i="1"/>
  <c r="C259" i="1"/>
  <c r="E259" i="1"/>
  <c r="A260" i="1"/>
  <c r="B260" i="1"/>
  <c r="C260" i="1"/>
  <c r="E260" i="1"/>
  <c r="A261" i="1"/>
  <c r="B261" i="1"/>
  <c r="C261" i="1"/>
  <c r="E261" i="1"/>
  <c r="A262" i="1"/>
  <c r="B262" i="1"/>
  <c r="C262" i="1"/>
  <c r="E262" i="1"/>
  <c r="A263" i="1"/>
  <c r="B263" i="1"/>
  <c r="C263" i="1"/>
  <c r="E263" i="1"/>
  <c r="A264" i="1"/>
  <c r="B264" i="1"/>
  <c r="C264" i="1"/>
  <c r="E264" i="1"/>
  <c r="A265" i="1"/>
  <c r="B265" i="1"/>
  <c r="C265" i="1"/>
  <c r="E265" i="1"/>
  <c r="A266" i="1"/>
  <c r="B266" i="1"/>
  <c r="C266" i="1"/>
  <c r="E266" i="1"/>
  <c r="A267" i="1"/>
  <c r="B267" i="1"/>
  <c r="C267" i="1"/>
  <c r="E267" i="1"/>
  <c r="A268" i="1"/>
  <c r="B268" i="1"/>
  <c r="C268" i="1"/>
  <c r="E268" i="1"/>
  <c r="A269" i="1"/>
  <c r="B269" i="1"/>
  <c r="C269" i="1"/>
  <c r="E269" i="1"/>
  <c r="A270" i="1"/>
  <c r="B270" i="1"/>
  <c r="C270" i="1"/>
  <c r="E270" i="1"/>
  <c r="A271" i="1"/>
  <c r="B271" i="1"/>
  <c r="C271" i="1"/>
  <c r="E271" i="1"/>
  <c r="A272" i="1"/>
  <c r="B272" i="1"/>
  <c r="C272" i="1"/>
  <c r="E272" i="1"/>
  <c r="A273" i="1"/>
  <c r="B273" i="1"/>
  <c r="C273" i="1"/>
  <c r="E273" i="1"/>
  <c r="A274" i="1"/>
  <c r="B274" i="1"/>
  <c r="C274" i="1"/>
  <c r="E274" i="1"/>
  <c r="A275" i="1"/>
  <c r="B275" i="1"/>
  <c r="C275" i="1"/>
  <c r="E275" i="1"/>
  <c r="A276" i="1"/>
  <c r="B276" i="1"/>
  <c r="C276" i="1"/>
  <c r="E276" i="1"/>
  <c r="A277" i="1"/>
  <c r="B277" i="1"/>
  <c r="C277" i="1"/>
  <c r="E277" i="1"/>
  <c r="A278" i="1"/>
  <c r="B278" i="1"/>
  <c r="C278" i="1"/>
  <c r="E278" i="1"/>
  <c r="A279" i="1"/>
  <c r="B279" i="1"/>
  <c r="C279" i="1"/>
  <c r="E279" i="1"/>
  <c r="A280" i="1"/>
  <c r="B280" i="1"/>
  <c r="C280" i="1"/>
  <c r="E280" i="1"/>
  <c r="A281" i="1"/>
  <c r="B281" i="1"/>
  <c r="C281" i="1"/>
  <c r="E281" i="1"/>
  <c r="A282" i="1"/>
  <c r="B282" i="1"/>
  <c r="C282" i="1"/>
  <c r="E282" i="1"/>
  <c r="A283" i="1"/>
  <c r="B283" i="1"/>
  <c r="C283" i="1"/>
  <c r="E283" i="1"/>
  <c r="A284" i="1"/>
  <c r="B284" i="1"/>
  <c r="C284" i="1"/>
  <c r="E284" i="1"/>
  <c r="A285" i="1"/>
  <c r="B285" i="1"/>
  <c r="C285" i="1"/>
  <c r="E285" i="1"/>
  <c r="A286" i="1"/>
  <c r="B286" i="1"/>
  <c r="C286" i="1"/>
  <c r="E286" i="1"/>
  <c r="A287" i="1"/>
  <c r="B287" i="1"/>
  <c r="C287" i="1"/>
  <c r="E287" i="1"/>
  <c r="A288" i="1"/>
  <c r="B288" i="1"/>
  <c r="C288" i="1"/>
  <c r="E288" i="1"/>
  <c r="A289" i="1"/>
  <c r="B289" i="1"/>
  <c r="C289" i="1"/>
  <c r="E289" i="1"/>
  <c r="A290" i="1"/>
  <c r="B290" i="1"/>
  <c r="C290" i="1"/>
  <c r="E290" i="1"/>
  <c r="A291" i="1"/>
  <c r="B291" i="1"/>
  <c r="C291" i="1"/>
  <c r="E291" i="1"/>
  <c r="A292" i="1"/>
  <c r="B292" i="1"/>
  <c r="C292" i="1"/>
  <c r="E292" i="1"/>
  <c r="A293" i="1"/>
  <c r="B293" i="1"/>
  <c r="C293" i="1"/>
  <c r="E293" i="1"/>
  <c r="A294" i="1"/>
  <c r="B294" i="1"/>
  <c r="C294" i="1"/>
  <c r="E294" i="1"/>
  <c r="A295" i="1"/>
  <c r="B295" i="1"/>
  <c r="C295" i="1"/>
  <c r="E295" i="1"/>
  <c r="A296" i="1"/>
  <c r="B296" i="1"/>
  <c r="C296" i="1"/>
  <c r="E296" i="1"/>
  <c r="A297" i="1"/>
  <c r="B297" i="1"/>
  <c r="C297" i="1"/>
  <c r="E297" i="1"/>
  <c r="A298" i="1"/>
  <c r="B298" i="1"/>
  <c r="C298" i="1"/>
  <c r="E298" i="1"/>
  <c r="A299" i="1"/>
  <c r="B299" i="1"/>
  <c r="C299" i="1"/>
  <c r="E299" i="1"/>
  <c r="A300" i="1"/>
  <c r="B300" i="1"/>
  <c r="C300" i="1"/>
  <c r="E300" i="1"/>
  <c r="A301" i="1"/>
  <c r="B301" i="1"/>
  <c r="C301" i="1"/>
  <c r="E301" i="1"/>
  <c r="A302" i="1"/>
  <c r="B302" i="1"/>
  <c r="C302" i="1"/>
  <c r="E302" i="1"/>
  <c r="A303" i="1"/>
  <c r="B303" i="1"/>
  <c r="C303" i="1"/>
  <c r="E303" i="1"/>
  <c r="A304" i="1"/>
  <c r="B304" i="1"/>
  <c r="C304" i="1"/>
  <c r="E304" i="1"/>
  <c r="A305" i="1"/>
  <c r="B305" i="1"/>
  <c r="C305" i="1"/>
  <c r="E305" i="1"/>
  <c r="A306" i="1"/>
  <c r="B306" i="1"/>
  <c r="C306" i="1"/>
  <c r="E306" i="1"/>
  <c r="A307" i="1"/>
  <c r="B307" i="1"/>
  <c r="C307" i="1"/>
  <c r="E307" i="1"/>
  <c r="A308" i="1"/>
  <c r="B308" i="1"/>
  <c r="C308" i="1"/>
  <c r="E308" i="1"/>
  <c r="A309" i="1"/>
  <c r="B309" i="1"/>
  <c r="C309" i="1"/>
  <c r="E309" i="1"/>
  <c r="A310" i="1"/>
  <c r="B310" i="1"/>
  <c r="C310" i="1"/>
  <c r="E310" i="1"/>
  <c r="A311" i="1"/>
  <c r="B311" i="1"/>
  <c r="C311" i="1"/>
  <c r="E311" i="1"/>
  <c r="A312" i="1"/>
  <c r="B312" i="1"/>
  <c r="C312" i="1"/>
  <c r="E312" i="1"/>
  <c r="A313" i="1"/>
  <c r="B313" i="1"/>
  <c r="C313" i="1"/>
  <c r="E313" i="1"/>
  <c r="A314" i="1"/>
  <c r="B314" i="1"/>
  <c r="C314" i="1"/>
  <c r="E314" i="1"/>
  <c r="A315" i="1"/>
  <c r="B315" i="1"/>
  <c r="C315" i="1"/>
  <c r="E315" i="1"/>
  <c r="A316" i="1"/>
  <c r="B316" i="1"/>
  <c r="C316" i="1"/>
  <c r="E316" i="1"/>
  <c r="A317" i="1"/>
  <c r="B317" i="1"/>
  <c r="C317" i="1"/>
  <c r="E317" i="1"/>
  <c r="A318" i="1"/>
  <c r="B318" i="1"/>
  <c r="C318" i="1"/>
  <c r="E318" i="1"/>
  <c r="A319" i="1"/>
  <c r="B319" i="1"/>
  <c r="C319" i="1"/>
  <c r="E319" i="1"/>
  <c r="A320" i="1"/>
  <c r="B320" i="1"/>
  <c r="C320" i="1"/>
  <c r="E320" i="1"/>
  <c r="A321" i="1"/>
  <c r="B321" i="1"/>
  <c r="C321" i="1"/>
  <c r="E321" i="1"/>
  <c r="A322" i="1"/>
  <c r="B322" i="1"/>
  <c r="C322" i="1"/>
  <c r="E322" i="1"/>
  <c r="A323" i="1"/>
  <c r="B323" i="1"/>
  <c r="C323" i="1"/>
  <c r="E323" i="1"/>
  <c r="A324" i="1"/>
  <c r="B324" i="1"/>
  <c r="C324" i="1"/>
  <c r="E324" i="1"/>
  <c r="A325" i="1"/>
  <c r="B325" i="1"/>
  <c r="C325" i="1"/>
  <c r="E325" i="1"/>
  <c r="A326" i="1"/>
  <c r="B326" i="1"/>
  <c r="C326" i="1"/>
  <c r="E326" i="1"/>
  <c r="A327" i="1"/>
  <c r="B327" i="1"/>
  <c r="C327" i="1"/>
  <c r="E327" i="1"/>
  <c r="A328" i="1"/>
  <c r="B328" i="1"/>
  <c r="C328" i="1"/>
  <c r="E328" i="1"/>
  <c r="I328" i="1" l="1"/>
  <c r="K327" i="1"/>
  <c r="I327" i="1"/>
  <c r="I326" i="1"/>
  <c r="K326" i="1"/>
  <c r="K325" i="1"/>
  <c r="I325" i="1"/>
  <c r="K324" i="1"/>
  <c r="I324" i="1"/>
  <c r="K323" i="1"/>
  <c r="I323" i="1"/>
  <c r="I322" i="1"/>
  <c r="K322" i="1"/>
  <c r="K321" i="1"/>
  <c r="I321" i="1"/>
  <c r="K320" i="1"/>
  <c r="I320" i="1"/>
  <c r="K319" i="1"/>
  <c r="I319" i="1"/>
  <c r="I318" i="1"/>
  <c r="K318" i="1"/>
  <c r="K317" i="1"/>
  <c r="I317" i="1"/>
  <c r="K316" i="1"/>
  <c r="I316" i="1"/>
  <c r="K315" i="1"/>
  <c r="I315" i="1"/>
  <c r="I314" i="1"/>
  <c r="K314" i="1"/>
  <c r="K313" i="1"/>
  <c r="I313" i="1"/>
  <c r="K312" i="1"/>
  <c r="I312" i="1"/>
  <c r="K311" i="1"/>
  <c r="I311" i="1"/>
  <c r="I310" i="1"/>
  <c r="K310" i="1"/>
  <c r="K309" i="1"/>
  <c r="I309" i="1"/>
  <c r="K308" i="1"/>
  <c r="I308" i="1"/>
  <c r="K307" i="1"/>
  <c r="I307" i="1"/>
  <c r="I306" i="1"/>
  <c r="K306" i="1"/>
  <c r="K305" i="1"/>
  <c r="I305" i="1"/>
  <c r="K304" i="1"/>
  <c r="I304" i="1"/>
  <c r="K303" i="1"/>
  <c r="I303" i="1"/>
  <c r="I302" i="1"/>
  <c r="K302" i="1"/>
  <c r="K301" i="1"/>
  <c r="I301" i="1"/>
  <c r="K300" i="1"/>
  <c r="I300" i="1"/>
  <c r="K299" i="1"/>
  <c r="I299" i="1"/>
  <c r="K298" i="1"/>
  <c r="I298" i="1"/>
  <c r="K297" i="1"/>
  <c r="I297" i="1"/>
  <c r="K296" i="1"/>
  <c r="I296" i="1"/>
  <c r="K295" i="1"/>
  <c r="I295" i="1"/>
  <c r="K294" i="1"/>
  <c r="I294" i="1"/>
  <c r="K293" i="1"/>
  <c r="I293" i="1"/>
  <c r="K292" i="1"/>
  <c r="I292" i="1"/>
  <c r="K291" i="1"/>
  <c r="I291" i="1"/>
  <c r="K290" i="1"/>
  <c r="I290" i="1"/>
  <c r="K289" i="1"/>
  <c r="I289" i="1"/>
  <c r="K288" i="1"/>
  <c r="I288" i="1"/>
  <c r="K287" i="1"/>
  <c r="I287" i="1"/>
  <c r="K286" i="1"/>
  <c r="I286" i="1"/>
  <c r="K285" i="1"/>
  <c r="I285" i="1"/>
  <c r="K284" i="1"/>
  <c r="I284" i="1"/>
  <c r="K283" i="1"/>
  <c r="I283" i="1"/>
  <c r="K282" i="1"/>
  <c r="I282" i="1"/>
  <c r="K281" i="1"/>
  <c r="I281" i="1"/>
  <c r="K280" i="1"/>
  <c r="I280" i="1"/>
  <c r="K279" i="1"/>
  <c r="I279" i="1"/>
  <c r="K278" i="1"/>
  <c r="I278" i="1"/>
  <c r="K277" i="1"/>
  <c r="I277" i="1"/>
  <c r="K276" i="1"/>
  <c r="I276" i="1"/>
  <c r="K275" i="1"/>
  <c r="I275" i="1"/>
  <c r="K274" i="1"/>
  <c r="I274" i="1"/>
  <c r="K273" i="1"/>
  <c r="I273" i="1"/>
  <c r="K272" i="1"/>
  <c r="I272" i="1"/>
  <c r="K271" i="1"/>
  <c r="I271" i="1"/>
  <c r="K270" i="1"/>
  <c r="I270" i="1"/>
  <c r="K269" i="1"/>
  <c r="I269" i="1"/>
  <c r="K268" i="1"/>
  <c r="I268" i="1"/>
  <c r="K267" i="1"/>
  <c r="I267" i="1"/>
  <c r="K266" i="1"/>
  <c r="I266" i="1"/>
  <c r="K265" i="1"/>
  <c r="I265" i="1"/>
  <c r="K264" i="1"/>
  <c r="I264" i="1"/>
  <c r="K263" i="1"/>
  <c r="I263" i="1"/>
  <c r="K262" i="1"/>
  <c r="I262" i="1"/>
  <c r="K261" i="1"/>
  <c r="I261" i="1"/>
  <c r="K260" i="1"/>
  <c r="I260" i="1"/>
  <c r="K259" i="1"/>
  <c r="I259" i="1"/>
  <c r="K258" i="1"/>
  <c r="I258" i="1"/>
  <c r="K257" i="1"/>
  <c r="I257" i="1"/>
  <c r="K256" i="1"/>
  <c r="I256" i="1"/>
  <c r="K255" i="1"/>
  <c r="I255" i="1"/>
  <c r="K254" i="1"/>
  <c r="I254" i="1"/>
  <c r="K253" i="1"/>
  <c r="I253" i="1"/>
  <c r="K252" i="1"/>
  <c r="I252" i="1"/>
  <c r="K251" i="1"/>
  <c r="I251" i="1"/>
  <c r="K250" i="1"/>
  <c r="I250" i="1"/>
  <c r="K249" i="1"/>
  <c r="I249" i="1"/>
  <c r="K248" i="1"/>
  <c r="I248" i="1"/>
  <c r="K247" i="1"/>
  <c r="I247" i="1"/>
  <c r="K246" i="1"/>
  <c r="I246" i="1"/>
  <c r="K245" i="1"/>
  <c r="I245" i="1"/>
  <c r="K244" i="1"/>
  <c r="I244" i="1"/>
  <c r="K243" i="1"/>
  <c r="I243" i="1"/>
  <c r="K242" i="1"/>
  <c r="I242" i="1"/>
  <c r="K241" i="1"/>
  <c r="I241" i="1"/>
  <c r="K240" i="1"/>
  <c r="I240" i="1"/>
  <c r="K239" i="1"/>
  <c r="I239" i="1"/>
  <c r="K238" i="1"/>
  <c r="I238" i="1"/>
  <c r="K237" i="1"/>
  <c r="I237" i="1"/>
  <c r="K236" i="1"/>
  <c r="I236" i="1"/>
  <c r="K235" i="1"/>
  <c r="I235" i="1"/>
  <c r="K234" i="1"/>
  <c r="I234" i="1"/>
  <c r="K233" i="1"/>
  <c r="I233" i="1"/>
  <c r="K232" i="1"/>
  <c r="I232" i="1"/>
  <c r="K231" i="1"/>
  <c r="I231" i="1"/>
  <c r="K230" i="1"/>
  <c r="I230" i="1"/>
  <c r="K229" i="1"/>
  <c r="I229" i="1"/>
  <c r="K228" i="1"/>
  <c r="I228" i="1"/>
  <c r="K227" i="1"/>
  <c r="I227" i="1"/>
  <c r="K226" i="1"/>
  <c r="I226" i="1"/>
  <c r="K225" i="1"/>
  <c r="I225" i="1"/>
  <c r="K224" i="1"/>
  <c r="I224" i="1"/>
  <c r="K223" i="1"/>
  <c r="I223" i="1"/>
  <c r="K222" i="1"/>
  <c r="I222" i="1"/>
  <c r="K221" i="1"/>
  <c r="I221" i="1"/>
  <c r="K220" i="1"/>
  <c r="I220" i="1"/>
  <c r="K219" i="1"/>
  <c r="I219" i="1"/>
  <c r="K218" i="1"/>
  <c r="I218" i="1"/>
  <c r="K217" i="1"/>
  <c r="I217" i="1"/>
  <c r="K216" i="1"/>
  <c r="I216" i="1"/>
  <c r="K215" i="1"/>
  <c r="I215" i="1"/>
  <c r="K214" i="1"/>
  <c r="I214" i="1"/>
  <c r="K213" i="1"/>
  <c r="I213" i="1"/>
  <c r="K212" i="1"/>
  <c r="I212" i="1"/>
  <c r="K211" i="1"/>
  <c r="I211" i="1"/>
  <c r="K210" i="1"/>
  <c r="I210" i="1"/>
  <c r="K209" i="1"/>
  <c r="I209" i="1"/>
  <c r="K208" i="1"/>
  <c r="I208" i="1"/>
  <c r="K207" i="1"/>
  <c r="I207" i="1"/>
  <c r="K206" i="1"/>
  <c r="I206" i="1"/>
  <c r="K205" i="1"/>
  <c r="I205" i="1"/>
  <c r="K204" i="1"/>
  <c r="I204" i="1"/>
  <c r="K203" i="1"/>
  <c r="I203" i="1"/>
  <c r="K202" i="1"/>
  <c r="I202" i="1"/>
  <c r="K201" i="1"/>
  <c r="I201" i="1"/>
  <c r="K200" i="1"/>
  <c r="I200" i="1"/>
  <c r="K199" i="1"/>
  <c r="I199" i="1"/>
  <c r="K198" i="1"/>
  <c r="I198" i="1"/>
  <c r="K197" i="1"/>
  <c r="I197" i="1"/>
  <c r="K196" i="1"/>
  <c r="I196" i="1"/>
  <c r="K195" i="1"/>
  <c r="I195" i="1"/>
  <c r="K194" i="1"/>
  <c r="I194" i="1"/>
  <c r="K193" i="1"/>
  <c r="I193" i="1"/>
  <c r="K192" i="1"/>
  <c r="I192" i="1"/>
  <c r="K191" i="1"/>
  <c r="I191" i="1"/>
  <c r="K190" i="1"/>
  <c r="I190" i="1"/>
  <c r="K189" i="1"/>
  <c r="I189" i="1"/>
  <c r="K188" i="1"/>
  <c r="I188" i="1"/>
  <c r="K187" i="1"/>
  <c r="I187" i="1"/>
  <c r="K186" i="1"/>
  <c r="I186" i="1"/>
  <c r="K185" i="1"/>
  <c r="I185" i="1"/>
  <c r="K184" i="1"/>
  <c r="I184" i="1"/>
  <c r="K183" i="1"/>
  <c r="I183" i="1"/>
  <c r="K182" i="1"/>
  <c r="I182" i="1"/>
  <c r="K181" i="1"/>
  <c r="I181" i="1"/>
  <c r="K180" i="1"/>
  <c r="I180" i="1"/>
  <c r="K179" i="1"/>
  <c r="I179" i="1"/>
  <c r="K178" i="1"/>
  <c r="I178" i="1"/>
  <c r="K177" i="1"/>
  <c r="I177" i="1"/>
  <c r="K176" i="1"/>
  <c r="I176" i="1"/>
  <c r="K175" i="1"/>
  <c r="I175" i="1"/>
  <c r="K174" i="1"/>
  <c r="I174" i="1"/>
  <c r="K173" i="1"/>
  <c r="I173" i="1"/>
  <c r="K172" i="1"/>
  <c r="I172" i="1"/>
  <c r="K171" i="1"/>
  <c r="I171" i="1"/>
  <c r="K170" i="1"/>
  <c r="I170" i="1"/>
  <c r="K169" i="1"/>
  <c r="I169" i="1"/>
  <c r="K168" i="1"/>
  <c r="I168" i="1"/>
  <c r="K167" i="1"/>
  <c r="I167" i="1"/>
  <c r="K166" i="1"/>
  <c r="I166" i="1"/>
  <c r="K165" i="1"/>
  <c r="I165" i="1"/>
  <c r="K164" i="1"/>
  <c r="I164" i="1"/>
  <c r="K163" i="1"/>
  <c r="I163" i="1"/>
  <c r="K162" i="1"/>
  <c r="I162" i="1"/>
  <c r="K161" i="1"/>
  <c r="I161" i="1"/>
  <c r="K160" i="1"/>
  <c r="I160" i="1"/>
  <c r="I159" i="1"/>
  <c r="K159" i="1"/>
  <c r="K158" i="1"/>
  <c r="I158" i="1"/>
  <c r="K157" i="1"/>
  <c r="I157" i="1"/>
  <c r="K156" i="1"/>
  <c r="I156" i="1"/>
  <c r="I155" i="1"/>
  <c r="K155" i="1"/>
  <c r="K154" i="1"/>
  <c r="I154" i="1"/>
  <c r="K153" i="1"/>
  <c r="I153" i="1"/>
  <c r="K152" i="1"/>
  <c r="I152" i="1"/>
  <c r="I151" i="1"/>
  <c r="K151" i="1"/>
  <c r="K150" i="1"/>
  <c r="I150" i="1"/>
  <c r="K149" i="1"/>
  <c r="I149" i="1"/>
  <c r="K148" i="1"/>
  <c r="I148" i="1"/>
  <c r="I147" i="1"/>
  <c r="K147" i="1"/>
  <c r="K146" i="1"/>
  <c r="I146" i="1"/>
  <c r="K145" i="1"/>
  <c r="I145" i="1"/>
  <c r="K144" i="1"/>
  <c r="I144" i="1"/>
  <c r="I143" i="1"/>
  <c r="K143" i="1"/>
  <c r="K142" i="1"/>
  <c r="I142" i="1"/>
  <c r="K141" i="1"/>
  <c r="I141" i="1"/>
  <c r="K140" i="1"/>
  <c r="I140" i="1"/>
  <c r="I139" i="1"/>
  <c r="K139" i="1"/>
  <c r="K138" i="1"/>
  <c r="I138" i="1"/>
  <c r="K137" i="1"/>
  <c r="I137" i="1"/>
  <c r="K136" i="1"/>
  <c r="I136" i="1"/>
  <c r="I134" i="1"/>
  <c r="K134" i="1"/>
  <c r="K133" i="1"/>
  <c r="I133" i="1"/>
  <c r="K132" i="1"/>
  <c r="I132" i="1"/>
  <c r="K131" i="1"/>
  <c r="I131" i="1"/>
  <c r="I130" i="1"/>
  <c r="K130" i="1"/>
  <c r="K129" i="1"/>
  <c r="I129" i="1"/>
  <c r="K128" i="1"/>
  <c r="I128" i="1"/>
  <c r="K127" i="1"/>
  <c r="I127" i="1"/>
  <c r="I126" i="1"/>
  <c r="K126" i="1"/>
  <c r="K125" i="1"/>
  <c r="I125" i="1"/>
  <c r="K124" i="1"/>
  <c r="I124" i="1"/>
  <c r="K123" i="1"/>
  <c r="I123" i="1"/>
  <c r="I122" i="1"/>
  <c r="K122" i="1"/>
  <c r="K121" i="1"/>
  <c r="I121" i="1"/>
  <c r="K120" i="1"/>
  <c r="I120" i="1"/>
  <c r="K119" i="1"/>
  <c r="I119" i="1"/>
  <c r="I118" i="1"/>
  <c r="K118" i="1"/>
  <c r="K117" i="1"/>
  <c r="I117" i="1"/>
  <c r="K116" i="1"/>
  <c r="I116" i="1"/>
  <c r="K115" i="1"/>
  <c r="I115" i="1"/>
  <c r="I114" i="1"/>
  <c r="K114" i="1"/>
  <c r="K113" i="1"/>
  <c r="I113" i="1"/>
  <c r="K112" i="1"/>
  <c r="I112" i="1"/>
  <c r="K111" i="1"/>
  <c r="I111" i="1"/>
  <c r="I110" i="1"/>
  <c r="K110" i="1"/>
  <c r="K109" i="1"/>
  <c r="I109" i="1"/>
  <c r="K108" i="1"/>
  <c r="I108" i="1"/>
  <c r="K107" i="1"/>
  <c r="I107" i="1"/>
  <c r="I106" i="1"/>
  <c r="K106" i="1"/>
  <c r="K105" i="1"/>
  <c r="I105" i="1"/>
  <c r="K104" i="1"/>
  <c r="I104" i="1"/>
  <c r="K103" i="1"/>
  <c r="I103" i="1"/>
  <c r="M102" i="1"/>
  <c r="N102" i="1" s="1"/>
  <c r="O102" i="1" s="1"/>
  <c r="I102" i="1"/>
  <c r="K102" i="1"/>
  <c r="M101" i="1"/>
  <c r="N101" i="1" s="1"/>
  <c r="O101" i="1" s="1"/>
  <c r="K101" i="1"/>
  <c r="I101" i="1"/>
  <c r="K100" i="1"/>
  <c r="I100" i="1"/>
  <c r="M100" i="1"/>
  <c r="N100" i="1" s="1"/>
  <c r="O100" i="1" s="1"/>
  <c r="M99" i="1"/>
  <c r="N99" i="1" s="1"/>
  <c r="O99" i="1" s="1"/>
  <c r="K99" i="1"/>
  <c r="I99" i="1"/>
  <c r="M98" i="1"/>
  <c r="N98" i="1" s="1"/>
  <c r="O98" i="1" s="1"/>
  <c r="I98" i="1"/>
  <c r="K98" i="1"/>
  <c r="M97" i="1"/>
  <c r="N97" i="1" s="1"/>
  <c r="O97" i="1" s="1"/>
  <c r="K97" i="1"/>
  <c r="I97" i="1"/>
  <c r="M96" i="1"/>
  <c r="N96" i="1" s="1"/>
  <c r="O96" i="1" s="1"/>
  <c r="K96" i="1"/>
  <c r="I96" i="1"/>
  <c r="M95" i="1"/>
  <c r="N95" i="1" s="1"/>
  <c r="O95" i="1" s="1"/>
  <c r="K95" i="1"/>
  <c r="I95" i="1"/>
  <c r="M94" i="1"/>
  <c r="N94" i="1" s="1"/>
  <c r="O94" i="1" s="1"/>
  <c r="I94" i="1"/>
  <c r="K94" i="1"/>
  <c r="M93" i="1"/>
  <c r="N93" i="1" s="1"/>
  <c r="O93" i="1" s="1"/>
  <c r="K93" i="1"/>
  <c r="I93" i="1"/>
  <c r="K92" i="1"/>
  <c r="I92" i="1"/>
  <c r="M92" i="1"/>
  <c r="N92" i="1" s="1"/>
  <c r="O92" i="1" s="1"/>
  <c r="M91" i="1"/>
  <c r="N91" i="1" s="1"/>
  <c r="O91" i="1" s="1"/>
  <c r="K91" i="1"/>
  <c r="I91" i="1"/>
  <c r="M90" i="1"/>
  <c r="N90" i="1" s="1"/>
  <c r="O90" i="1" s="1"/>
  <c r="I90" i="1"/>
  <c r="K90" i="1"/>
  <c r="M89" i="1"/>
  <c r="N89" i="1" s="1"/>
  <c r="O89" i="1" s="1"/>
  <c r="K89" i="1"/>
  <c r="I89" i="1"/>
  <c r="M88" i="1"/>
  <c r="N88" i="1" s="1"/>
  <c r="O88" i="1" s="1"/>
  <c r="K88" i="1"/>
  <c r="I88" i="1"/>
  <c r="M87" i="1"/>
  <c r="N87" i="1" s="1"/>
  <c r="O87" i="1" s="1"/>
  <c r="K87" i="1"/>
  <c r="I87" i="1"/>
  <c r="M86" i="1"/>
  <c r="N86" i="1" s="1"/>
  <c r="O86" i="1" s="1"/>
  <c r="I86" i="1"/>
  <c r="K86" i="1"/>
  <c r="M85" i="1"/>
  <c r="N85" i="1" s="1"/>
  <c r="O85" i="1" s="1"/>
  <c r="K85" i="1"/>
  <c r="I85" i="1"/>
  <c r="K84" i="1"/>
  <c r="I84" i="1"/>
  <c r="M84" i="1"/>
  <c r="N84" i="1" s="1"/>
  <c r="O84" i="1" s="1"/>
  <c r="K83" i="1"/>
  <c r="M83" i="1"/>
  <c r="N83" i="1" s="1"/>
  <c r="O83" i="1" s="1"/>
  <c r="I83" i="1"/>
  <c r="M82" i="1"/>
  <c r="N82" i="1" s="1"/>
  <c r="O82" i="1" s="1"/>
  <c r="I82" i="1"/>
  <c r="K82" i="1"/>
  <c r="M81" i="1"/>
  <c r="N81" i="1" s="1"/>
  <c r="O81" i="1" s="1"/>
  <c r="K81" i="1"/>
  <c r="I81" i="1"/>
  <c r="M80" i="1"/>
  <c r="N80" i="1" s="1"/>
  <c r="O80" i="1" s="1"/>
  <c r="K80" i="1"/>
  <c r="I80" i="1"/>
  <c r="K79" i="1"/>
  <c r="M79" i="1"/>
  <c r="N79" i="1" s="1"/>
  <c r="O79" i="1" s="1"/>
  <c r="I79" i="1"/>
  <c r="M78" i="1"/>
  <c r="N78" i="1" s="1"/>
  <c r="O78" i="1" s="1"/>
  <c r="I78" i="1"/>
  <c r="K78" i="1"/>
  <c r="M77" i="1"/>
  <c r="N77" i="1" s="1"/>
  <c r="O77" i="1" s="1"/>
  <c r="K77" i="1"/>
  <c r="I77" i="1"/>
  <c r="M76" i="1"/>
  <c r="N76" i="1" s="1"/>
  <c r="O76" i="1" s="1"/>
  <c r="K76" i="1"/>
  <c r="I76" i="1"/>
  <c r="K75" i="1"/>
  <c r="I75" i="1"/>
  <c r="M75" i="1"/>
  <c r="N75" i="1" s="1"/>
  <c r="O75" i="1" s="1"/>
  <c r="M74" i="1"/>
  <c r="N74" i="1" s="1"/>
  <c r="O74" i="1" s="1"/>
  <c r="I74" i="1"/>
  <c r="K74" i="1"/>
  <c r="M73" i="1"/>
  <c r="N73" i="1" s="1"/>
  <c r="O73" i="1" s="1"/>
  <c r="K73" i="1"/>
  <c r="I73" i="1"/>
  <c r="M72" i="1"/>
  <c r="N72" i="1" s="1"/>
  <c r="O72" i="1" s="1"/>
  <c r="K72" i="1"/>
  <c r="I72" i="1"/>
  <c r="K71" i="1"/>
  <c r="M71" i="1"/>
  <c r="N71" i="1" s="1"/>
  <c r="O71" i="1" s="1"/>
  <c r="I71" i="1"/>
  <c r="M70" i="1"/>
  <c r="N70" i="1" s="1"/>
  <c r="O70" i="1" s="1"/>
  <c r="I70" i="1"/>
  <c r="K70" i="1"/>
  <c r="M69" i="1"/>
  <c r="N69" i="1" s="1"/>
  <c r="O69" i="1" s="1"/>
  <c r="K69" i="1"/>
  <c r="I69" i="1"/>
  <c r="M68" i="1"/>
  <c r="N68" i="1" s="1"/>
  <c r="O68" i="1" s="1"/>
  <c r="K68" i="1"/>
  <c r="I68" i="1"/>
  <c r="K67" i="1"/>
  <c r="M67" i="1"/>
  <c r="N67" i="1" s="1"/>
  <c r="O67" i="1" s="1"/>
  <c r="I67" i="1"/>
  <c r="M66" i="1"/>
  <c r="N66" i="1" s="1"/>
  <c r="O66" i="1" s="1"/>
  <c r="I66" i="1"/>
  <c r="K66" i="1"/>
  <c r="M65" i="1"/>
  <c r="N65" i="1" s="1"/>
  <c r="O65" i="1" s="1"/>
  <c r="K65" i="1"/>
  <c r="I65" i="1"/>
  <c r="M64" i="1"/>
  <c r="N64" i="1" s="1"/>
  <c r="O64" i="1" s="1"/>
  <c r="K64" i="1"/>
  <c r="I64" i="1"/>
  <c r="K63" i="1"/>
  <c r="M63" i="1"/>
  <c r="N63" i="1" s="1"/>
  <c r="O63" i="1" s="1"/>
  <c r="I63" i="1"/>
  <c r="M62" i="1"/>
  <c r="N62" i="1" s="1"/>
  <c r="O62" i="1" s="1"/>
  <c r="I62" i="1"/>
  <c r="K62" i="1"/>
  <c r="M61" i="1"/>
  <c r="N61" i="1" s="1"/>
  <c r="O61" i="1" s="1"/>
  <c r="K61" i="1"/>
  <c r="I61" i="1"/>
  <c r="M60" i="1"/>
  <c r="N60" i="1" s="1"/>
  <c r="O60" i="1" s="1"/>
  <c r="K60" i="1"/>
  <c r="I60" i="1"/>
  <c r="K59" i="1"/>
  <c r="I59" i="1"/>
  <c r="M59" i="1"/>
  <c r="N59" i="1" s="1"/>
  <c r="O59" i="1" s="1"/>
  <c r="M58" i="1"/>
  <c r="N58" i="1" s="1"/>
  <c r="O58" i="1" s="1"/>
  <c r="I58" i="1"/>
  <c r="K58" i="1"/>
  <c r="M57" i="1"/>
  <c r="N57" i="1" s="1"/>
  <c r="O57" i="1" s="1"/>
  <c r="K57" i="1"/>
  <c r="I57" i="1"/>
  <c r="M56" i="1"/>
  <c r="N56" i="1" s="1"/>
  <c r="O56" i="1" s="1"/>
  <c r="K56" i="1"/>
  <c r="I56" i="1"/>
  <c r="K55" i="1"/>
  <c r="M55" i="1"/>
  <c r="N55" i="1" s="1"/>
  <c r="O55" i="1" s="1"/>
  <c r="I55" i="1"/>
  <c r="M54" i="1"/>
  <c r="N54" i="1" s="1"/>
  <c r="O54" i="1" s="1"/>
  <c r="I54" i="1"/>
  <c r="K54" i="1"/>
  <c r="M53" i="1"/>
  <c r="N53" i="1" s="1"/>
  <c r="O53" i="1" s="1"/>
  <c r="K53" i="1"/>
  <c r="I53" i="1"/>
  <c r="M52" i="1"/>
  <c r="N52" i="1" s="1"/>
  <c r="O52" i="1" s="1"/>
  <c r="K52" i="1"/>
  <c r="I52" i="1"/>
  <c r="K51" i="1"/>
  <c r="M51" i="1"/>
  <c r="N51" i="1" s="1"/>
  <c r="O51" i="1" s="1"/>
  <c r="I51" i="1"/>
  <c r="M50" i="1"/>
  <c r="N50" i="1" s="1"/>
  <c r="O50" i="1" s="1"/>
  <c r="I50" i="1"/>
  <c r="K50" i="1"/>
  <c r="M49" i="1"/>
  <c r="N49" i="1" s="1"/>
  <c r="O49" i="1" s="1"/>
  <c r="K49" i="1"/>
  <c r="I49" i="1"/>
  <c r="M48" i="1"/>
  <c r="N48" i="1" s="1"/>
  <c r="O48" i="1" s="1"/>
  <c r="K48" i="1"/>
  <c r="I48" i="1"/>
  <c r="K47" i="1"/>
  <c r="M47" i="1"/>
  <c r="N47" i="1" s="1"/>
  <c r="O47" i="1" s="1"/>
  <c r="I47" i="1"/>
  <c r="M46" i="1"/>
  <c r="N46" i="1" s="1"/>
  <c r="O46" i="1" s="1"/>
  <c r="I46" i="1"/>
  <c r="K46" i="1"/>
  <c r="K45" i="1"/>
  <c r="M45" i="1"/>
  <c r="N45" i="1" s="1"/>
  <c r="O45" i="1" s="1"/>
  <c r="I45" i="1"/>
  <c r="M44" i="1"/>
  <c r="N44" i="1" s="1"/>
  <c r="O44" i="1" s="1"/>
  <c r="K44" i="1"/>
  <c r="I44" i="1"/>
  <c r="K43" i="1"/>
  <c r="I43" i="1"/>
  <c r="M43" i="1"/>
  <c r="N43" i="1" s="1"/>
  <c r="O43" i="1" s="1"/>
  <c r="M42" i="1"/>
  <c r="N42" i="1" s="1"/>
  <c r="O42" i="1" s="1"/>
  <c r="K42" i="1"/>
  <c r="I42" i="1"/>
  <c r="K41" i="1"/>
  <c r="M41" i="1"/>
  <c r="N41" i="1" s="1"/>
  <c r="O41" i="1" s="1"/>
  <c r="I41" i="1"/>
  <c r="M40" i="1"/>
  <c r="N40" i="1" s="1"/>
  <c r="O40" i="1" s="1"/>
  <c r="K40" i="1"/>
  <c r="I40" i="1"/>
  <c r="K39" i="1"/>
  <c r="M39" i="1"/>
  <c r="N39" i="1" s="1"/>
  <c r="O39" i="1" s="1"/>
  <c r="I39" i="1"/>
  <c r="M38" i="1"/>
  <c r="N38" i="1" s="1"/>
  <c r="O38" i="1" s="1"/>
  <c r="I38" i="1"/>
  <c r="K38" i="1"/>
  <c r="K37" i="1"/>
  <c r="M37" i="1"/>
  <c r="N37" i="1" s="1"/>
  <c r="O37" i="1" s="1"/>
  <c r="I37" i="1"/>
  <c r="M36" i="1"/>
  <c r="N36" i="1" s="1"/>
  <c r="O36" i="1" s="1"/>
  <c r="K36" i="1"/>
  <c r="I36" i="1"/>
  <c r="K35" i="1"/>
  <c r="M35" i="1"/>
  <c r="N35" i="1" s="1"/>
  <c r="O35" i="1" s="1"/>
  <c r="I35" i="1"/>
  <c r="M34" i="1"/>
  <c r="N34" i="1" s="1"/>
  <c r="O34" i="1" s="1"/>
  <c r="K34" i="1"/>
  <c r="I34" i="1"/>
  <c r="K33" i="1"/>
  <c r="M33" i="1"/>
  <c r="N33" i="1" s="1"/>
  <c r="O33" i="1" s="1"/>
  <c r="I33" i="1"/>
  <c r="M32" i="1"/>
  <c r="N32" i="1" s="1"/>
  <c r="O32" i="1" s="1"/>
  <c r="K32" i="1"/>
  <c r="I32" i="1"/>
  <c r="K31" i="1"/>
  <c r="M31" i="1"/>
  <c r="N31" i="1" s="1"/>
  <c r="O31" i="1" s="1"/>
  <c r="I31" i="1"/>
  <c r="M30" i="1"/>
  <c r="N30" i="1" s="1"/>
  <c r="O30" i="1" s="1"/>
  <c r="I30" i="1"/>
  <c r="K30" i="1"/>
  <c r="K29" i="1"/>
  <c r="M29" i="1"/>
  <c r="N29" i="1" s="1"/>
  <c r="O29" i="1" s="1"/>
  <c r="I29" i="1"/>
  <c r="M28" i="1"/>
  <c r="N28" i="1" s="1"/>
  <c r="O28" i="1" s="1"/>
  <c r="K28" i="1"/>
  <c r="I28" i="1"/>
  <c r="K27" i="1"/>
  <c r="I27" i="1"/>
  <c r="M27" i="1"/>
  <c r="N27" i="1" s="1"/>
  <c r="O27" i="1" s="1"/>
  <c r="M26" i="1"/>
  <c r="N26" i="1" s="1"/>
  <c r="O26" i="1" s="1"/>
  <c r="K26" i="1"/>
  <c r="I26" i="1"/>
  <c r="K25" i="1"/>
  <c r="M25" i="1"/>
  <c r="N25" i="1" s="1"/>
  <c r="O25" i="1" s="1"/>
  <c r="I25" i="1"/>
  <c r="M24" i="1"/>
  <c r="N24" i="1" s="1"/>
  <c r="O24" i="1" s="1"/>
  <c r="K24" i="1"/>
  <c r="I24" i="1"/>
  <c r="M23" i="1"/>
  <c r="N23" i="1" s="1"/>
  <c r="O23" i="1" s="1"/>
  <c r="I23" i="1"/>
  <c r="K23" i="1"/>
  <c r="M22" i="1"/>
  <c r="N22" i="1" s="1"/>
  <c r="O22" i="1" s="1"/>
  <c r="K22" i="1"/>
  <c r="I22" i="1"/>
  <c r="M21" i="1"/>
  <c r="N21" i="1" s="1"/>
  <c r="O21" i="1" s="1"/>
  <c r="K21" i="1"/>
  <c r="I21" i="1"/>
  <c r="M20" i="1"/>
  <c r="N20" i="1" s="1"/>
  <c r="O20" i="1" s="1"/>
  <c r="K20" i="1"/>
  <c r="I20" i="1"/>
  <c r="J74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5" i="5"/>
  <c r="J76" i="5"/>
  <c r="J77" i="5"/>
  <c r="J78" i="5"/>
  <c r="J79" i="5"/>
  <c r="J80" i="5"/>
  <c r="J81" i="5"/>
  <c r="J82" i="5"/>
  <c r="J21" i="5"/>
  <c r="J20" i="5"/>
  <c r="H25" i="5"/>
  <c r="M40" i="5" l="1"/>
</calcChain>
</file>

<file path=xl/sharedStrings.xml><?xml version="1.0" encoding="utf-8"?>
<sst xmlns="http://schemas.openxmlformats.org/spreadsheetml/2006/main" count="398" uniqueCount="57">
  <si>
    <t>CONTRATISTA:</t>
  </si>
  <si>
    <t>CONDICIONES ORIGINALES</t>
  </si>
  <si>
    <t>MODIFICACIONES</t>
  </si>
  <si>
    <t>VALOR TOTAL</t>
  </si>
  <si>
    <t xml:space="preserve"> </t>
  </si>
  <si>
    <t xml:space="preserve">SUPERVISOR: </t>
  </si>
  <si>
    <t>FECHA DE INICIO:</t>
  </si>
  <si>
    <t>BALANCE</t>
  </si>
  <si>
    <t>+/-</t>
  </si>
  <si>
    <t>Cant.</t>
  </si>
  <si>
    <t>Valor</t>
  </si>
  <si>
    <t>FECHA PRESENTE ACTA:</t>
  </si>
  <si>
    <t>CONTRATO DE OBRA PÚBLICA No.:</t>
  </si>
  <si>
    <t xml:space="preserve">CONTRATANTE: </t>
  </si>
  <si>
    <t>OBJETO:</t>
  </si>
  <si>
    <t>VALOR CONTRATO INICIAL:</t>
  </si>
  <si>
    <t xml:space="preserve">PLAZO DE EJECUCIÓN: </t>
  </si>
  <si>
    <t xml:space="preserve">ACTA + Y - CANTIDADES: </t>
  </si>
  <si>
    <t>ÍTEM</t>
  </si>
  <si>
    <t xml:space="preserve">DESCRIPCIÓN </t>
  </si>
  <si>
    <t>UN</t>
  </si>
  <si>
    <t>VALOR UNITARIO</t>
  </si>
  <si>
    <t>CONDICIONES ACTUALIZADAS</t>
  </si>
  <si>
    <t xml:space="preserve">MONUMENTO NACIONAL </t>
  </si>
  <si>
    <t xml:space="preserve">SISTEMA INTEGRADO DE PLANEACIÓN Y GESTIÓN </t>
  </si>
  <si>
    <t>APOYO</t>
  </si>
  <si>
    <t>CONTRATACIÓN PÚBLICA</t>
  </si>
  <si>
    <t xml:space="preserve">FORMATO </t>
  </si>
  <si>
    <t xml:space="preserve">Página 1 de 1 </t>
  </si>
  <si>
    <t>F-CP-75</t>
  </si>
  <si>
    <t xml:space="preserve">ACTA DE MAYORES Y MENORES CANTIDADES </t>
  </si>
  <si>
    <t>Versión 2</t>
  </si>
  <si>
    <t>MUNICIPIO DE VILLA DE LEYVA                                                                                                                                                                                                                                         - BOYACÁ                                                                                                                                                                                                                                                       NIT.891.801.268-7</t>
  </si>
  <si>
    <t>CANTIDAD</t>
  </si>
  <si>
    <t>UND</t>
  </si>
  <si>
    <t>=</t>
  </si>
  <si>
    <t>MUNICIPIO DE VILLA DE LEYVA</t>
  </si>
  <si>
    <t>NELSON ALBERTO CARVAJAL REINA                    SECRETARIO DE INFRAESTRUCTURA Y OBRAS FISICAS</t>
  </si>
  <si>
    <t>XXXXXXXXXXXXXXX</t>
  </si>
  <si>
    <t>PRESENTE ACTA</t>
  </si>
  <si>
    <t>ACUMULADO FINAL</t>
  </si>
  <si>
    <t>VALOR</t>
  </si>
  <si>
    <t>DOCUMENTO DE ACEPTACION DE OFERTA No. 013 DE 2021</t>
  </si>
  <si>
    <t>SUMINISTRO DE MATERIALES DE FERRETERÍA PARA REPARACIONES LOCATIVAS,MANTENIMIENTO Y ADECUACIÓN DEL EQUIPAMIENTO DEL MUNICIPIO DE VILLA DE LEYVA- BOYACÁ</t>
  </si>
  <si>
    <t>SONIA RUTH CASALLAS SUAREZ</t>
  </si>
  <si>
    <t xml:space="preserve">VEINTICINCO MILLONES CUATROCIENTOS MIL PESOS M/CTE ($25.400.000) IVA INCUIDO </t>
  </si>
  <si>
    <t xml:space="preserve">HASTA VEINTIUNO (21) DE DICIEMBRE o hasta agotar el valor del contrato,contado a partir del acta de inicio,previo el cumplimiento de los requisitos de ejecución del contrato </t>
  </si>
  <si>
    <t>07 DE ABRIL DE 2021</t>
  </si>
  <si>
    <t xml:space="preserve">VALOR UNITARIO </t>
  </si>
  <si>
    <t xml:space="preserve">VALOR TOTAL DEL CONTRATO INCLUIDO IVA </t>
  </si>
  <si>
    <t>VALOR TOTAL DEL CONTRATO INCLUIDO IVA</t>
  </si>
  <si>
    <t>Contratista,</t>
  </si>
  <si>
    <t>Supervisor,</t>
  </si>
  <si>
    <t>Ing. NELSON ALBERTO CARVAJAL REINA</t>
  </si>
  <si>
    <t>Secretario de Infraestructura y Obras Fisicas</t>
  </si>
  <si>
    <t>CC. -No. 24,134,113 DE SUTAMARCHAN</t>
  </si>
  <si>
    <t>MUNICIPIO DE VILLA DE LEYVA  - BOYACÁ                                                                                                                                                                                                                                                       NIT.891.801.268-7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</si>
</sst>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164" formatCode="_(&quot;$&quot;\ * #,##0_);_(&quot;$&quot;\ * \(#,##0\);_(&quot;$&quot;\ * &quot;-&quot;_);_(@_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[$$-240A]\ #,##0.00"/>
    <numFmt numFmtId="169" formatCode="\$#,##0_);[Red]&quot;($&quot;#,##0\)"/>
    <numFmt numFmtId="170" formatCode="\$#,##0.00_);[Red]&quot;($&quot;#,##0.00\)"/>
    <numFmt numFmtId="171" formatCode="&quot;$&quot;\ #,##0.00;[Red]&quot;$&quot;\ \-#,##0.00"/>
    <numFmt numFmtId="172" formatCode="_ &quot;$&quot;\ * #,##0.00_ ;_ &quot;$&quot;\ * \-#,##0.00_ ;_ &quot;$&quot;\ * &quot;-&quot;??_ ;_ @_ 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10"/>
      <color rgb="FF000000"/>
      <name val="Bookman Old Style"/>
      <family val="1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/>
  </cellStyleXfs>
  <cellXfs count="225">
    <xf numFmtId="0" fontId="0" fillId="0" borderId="0" xfId="0"/>
    <xf numFmtId="0" fontId="1" fillId="0" borderId="5" xfId="5" applyFont="1" applyBorder="1" applyAlignment="1">
      <alignment horizontal="center" vertical="center"/>
    </xf>
    <xf numFmtId="0" fontId="1" fillId="0" borderId="0" xfId="5" applyFont="1" applyBorder="1" applyAlignment="1">
      <alignment horizontal="center" vertical="center" wrapText="1"/>
    </xf>
    <xf numFmtId="0" fontId="1" fillId="0" borderId="0" xfId="5" applyFont="1" applyAlignment="1">
      <alignment horizontal="center" vertical="center"/>
    </xf>
    <xf numFmtId="0" fontId="1" fillId="0" borderId="0" xfId="5" applyFont="1" applyBorder="1" applyAlignment="1">
      <alignment vertical="center"/>
    </xf>
    <xf numFmtId="0" fontId="1" fillId="0" borderId="0" xfId="5" applyFont="1" applyAlignment="1">
      <alignment vertical="center"/>
    </xf>
    <xf numFmtId="0" fontId="2" fillId="0" borderId="1" xfId="5" applyFont="1" applyBorder="1" applyAlignment="1">
      <alignment horizontal="center" vertical="center" wrapText="1"/>
    </xf>
    <xf numFmtId="0" fontId="2" fillId="0" borderId="0" xfId="5" applyFont="1" applyBorder="1" applyAlignment="1">
      <alignment horizontal="center" vertical="center" wrapText="1"/>
    </xf>
    <xf numFmtId="0" fontId="2" fillId="0" borderId="0" xfId="5" applyFont="1" applyBorder="1" applyAlignment="1">
      <alignment vertical="center" wrapText="1"/>
    </xf>
    <xf numFmtId="0" fontId="2" fillId="0" borderId="2" xfId="5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1" fillId="3" borderId="0" xfId="0" applyFont="1" applyFill="1" applyBorder="1" applyAlignment="1">
      <alignment vertical="center"/>
    </xf>
    <xf numFmtId="0" fontId="1" fillId="0" borderId="2" xfId="5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71" fontId="1" fillId="3" borderId="0" xfId="0" applyNumberFormat="1" applyFont="1" applyFill="1" applyBorder="1" applyAlignment="1">
      <alignment vertical="center" wrapText="1"/>
    </xf>
    <xf numFmtId="10" fontId="1" fillId="3" borderId="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71" fontId="1" fillId="3" borderId="0" xfId="0" applyNumberFormat="1" applyFont="1" applyFill="1" applyBorder="1" applyAlignment="1">
      <alignment horizontal="center" vertical="center" wrapText="1"/>
    </xf>
    <xf numFmtId="0" fontId="1" fillId="0" borderId="5" xfId="5" applyFont="1" applyBorder="1" applyAlignment="1">
      <alignment vertical="center" wrapText="1"/>
    </xf>
    <xf numFmtId="0" fontId="1" fillId="0" borderId="5" xfId="5" applyFont="1" applyBorder="1" applyAlignment="1">
      <alignment vertical="center"/>
    </xf>
    <xf numFmtId="0" fontId="1" fillId="3" borderId="5" xfId="5" applyFont="1" applyFill="1" applyBorder="1" applyAlignment="1">
      <alignment vertical="center"/>
    </xf>
    <xf numFmtId="0" fontId="1" fillId="0" borderId="5" xfId="5" applyFont="1" applyBorder="1" applyAlignment="1">
      <alignment horizontal="right" vertical="center"/>
    </xf>
    <xf numFmtId="0" fontId="1" fillId="0" borderId="6" xfId="5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2" fillId="3" borderId="9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center" vertical="center"/>
    </xf>
    <xf numFmtId="166" fontId="7" fillId="0" borderId="3" xfId="1" applyFont="1" applyBorder="1" applyAlignment="1">
      <alignment horizontal="center" vertical="center"/>
    </xf>
    <xf numFmtId="0" fontId="2" fillId="0" borderId="0" xfId="5" applyFont="1" applyBorder="1" applyAlignment="1">
      <alignment vertical="center"/>
    </xf>
    <xf numFmtId="0" fontId="2" fillId="0" borderId="0" xfId="5" applyFont="1" applyAlignment="1">
      <alignment vertical="center"/>
    </xf>
    <xf numFmtId="165" fontId="8" fillId="0" borderId="0" xfId="5" applyNumberFormat="1" applyFont="1" applyBorder="1" applyAlignment="1">
      <alignment vertical="center"/>
    </xf>
    <xf numFmtId="168" fontId="1" fillId="0" borderId="0" xfId="5" applyNumberFormat="1" applyFont="1" applyBorder="1" applyAlignment="1">
      <alignment vertical="center"/>
    </xf>
    <xf numFmtId="170" fontId="9" fillId="3" borderId="0" xfId="5" applyNumberFormat="1" applyFont="1" applyFill="1" applyBorder="1" applyAlignment="1">
      <alignment horizontal="center" vertical="center"/>
    </xf>
    <xf numFmtId="0" fontId="1" fillId="0" borderId="0" xfId="5" applyFont="1" applyFill="1" applyBorder="1" applyAlignment="1">
      <alignment vertical="center"/>
    </xf>
    <xf numFmtId="169" fontId="1" fillId="0" borderId="0" xfId="5" applyNumberFormat="1" applyFont="1" applyFill="1" applyBorder="1" applyAlignment="1">
      <alignment horizontal="center" vertical="center"/>
    </xf>
    <xf numFmtId="168" fontId="1" fillId="3" borderId="0" xfId="5" applyNumberFormat="1" applyFont="1" applyFill="1" applyBorder="1" applyAlignment="1">
      <alignment vertical="center"/>
    </xf>
    <xf numFmtId="169" fontId="1" fillId="3" borderId="0" xfId="5" applyNumberFormat="1" applyFont="1" applyFill="1" applyBorder="1" applyAlignment="1">
      <alignment horizontal="center" vertical="center"/>
    </xf>
    <xf numFmtId="0" fontId="2" fillId="0" borderId="5" xfId="5" applyFont="1" applyBorder="1" applyAlignment="1">
      <alignment vertical="center"/>
    </xf>
    <xf numFmtId="0" fontId="1" fillId="0" borderId="0" xfId="5" applyFont="1" applyAlignment="1">
      <alignment vertical="center" wrapText="1"/>
    </xf>
    <xf numFmtId="0" fontId="1" fillId="3" borderId="0" xfId="5" applyFont="1" applyFill="1" applyAlignment="1">
      <alignment vertical="center"/>
    </xf>
    <xf numFmtId="0" fontId="1" fillId="0" borderId="0" xfId="5" applyFont="1" applyAlignment="1">
      <alignment horizontal="right" vertical="center"/>
    </xf>
    <xf numFmtId="164" fontId="1" fillId="0" borderId="3" xfId="2" applyFont="1" applyBorder="1" applyAlignment="1">
      <alignment vertical="center"/>
    </xf>
    <xf numFmtId="0" fontId="2" fillId="3" borderId="26" xfId="0" quotePrefix="1" applyFont="1" applyFill="1" applyBorder="1" applyAlignment="1">
      <alignment horizontal="center" vertical="center"/>
    </xf>
    <xf numFmtId="0" fontId="2" fillId="3" borderId="7" xfId="0" quotePrefix="1" applyFont="1" applyFill="1" applyBorder="1" applyAlignment="1">
      <alignment horizontal="center" vertical="center"/>
    </xf>
    <xf numFmtId="164" fontId="1" fillId="3" borderId="27" xfId="0" applyNumberFormat="1" applyFont="1" applyFill="1" applyBorder="1" applyAlignment="1">
      <alignment vertical="center"/>
    </xf>
    <xf numFmtId="164" fontId="1" fillId="3" borderId="13" xfId="0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4" xfId="5" applyFont="1" applyBorder="1" applyAlignment="1">
      <alignment horizontal="center" vertical="center"/>
    </xf>
    <xf numFmtId="0" fontId="1" fillId="0" borderId="0" xfId="5" applyFont="1" applyBorder="1" applyAlignment="1">
      <alignment horizontal="left" vertical="center" wrapText="1"/>
    </xf>
    <xf numFmtId="0" fontId="1" fillId="0" borderId="3" xfId="5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vertical="center"/>
    </xf>
    <xf numFmtId="1" fontId="1" fillId="0" borderId="0" xfId="0" applyNumberFormat="1" applyFont="1" applyAlignment="1">
      <alignment vertical="center"/>
    </xf>
    <xf numFmtId="0" fontId="1" fillId="0" borderId="0" xfId="5" applyFont="1" applyFill="1" applyBorder="1" applyAlignment="1">
      <alignment horizontal="center" vertical="center"/>
    </xf>
    <xf numFmtId="0" fontId="2" fillId="3" borderId="19" xfId="0" quotePrefix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4" fontId="2" fillId="3" borderId="17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vertical="center"/>
    </xf>
    <xf numFmtId="0" fontId="1" fillId="0" borderId="3" xfId="5" applyFont="1" applyFill="1" applyBorder="1" applyAlignment="1">
      <alignment horizontal="center" vertical="center"/>
    </xf>
    <xf numFmtId="0" fontId="1" fillId="0" borderId="3" xfId="5" applyFont="1" applyBorder="1" applyAlignment="1">
      <alignment horizontal="left" vertical="center" wrapText="1"/>
    </xf>
    <xf numFmtId="0" fontId="1" fillId="0" borderId="3" xfId="5" applyFont="1" applyBorder="1" applyAlignment="1">
      <alignment horizontal="right" vertical="center"/>
    </xf>
    <xf numFmtId="0" fontId="2" fillId="0" borderId="1" xfId="5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4" xfId="5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 wrapText="1"/>
    </xf>
    <xf numFmtId="0" fontId="1" fillId="0" borderId="3" xfId="5" applyFont="1" applyFill="1" applyBorder="1" applyAlignment="1">
      <alignment horizontal="right" vertical="center"/>
    </xf>
    <xf numFmtId="0" fontId="1" fillId="0" borderId="5" xfId="5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3" xfId="5" applyFont="1" applyFill="1" applyBorder="1" applyAlignment="1">
      <alignment horizontal="left" vertical="center" wrapText="1"/>
    </xf>
    <xf numFmtId="0" fontId="1" fillId="0" borderId="0" xfId="5" applyFont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42" fontId="1" fillId="0" borderId="3" xfId="5" applyNumberFormat="1" applyFont="1" applyBorder="1" applyAlignment="1">
      <alignment vertical="center" wrapText="1"/>
    </xf>
    <xf numFmtId="42" fontId="1" fillId="0" borderId="0" xfId="5" applyNumberFormat="1" applyFont="1" applyBorder="1" applyAlignment="1">
      <alignment horizontal="right" vertical="center" wrapText="1"/>
    </xf>
    <xf numFmtId="42" fontId="1" fillId="0" borderId="5" xfId="5" applyNumberFormat="1" applyFont="1" applyBorder="1" applyAlignment="1">
      <alignment horizontal="right" vertical="center"/>
    </xf>
    <xf numFmtId="42" fontId="1" fillId="0" borderId="3" xfId="5" applyNumberFormat="1" applyFont="1" applyFill="1" applyBorder="1" applyAlignment="1">
      <alignment horizontal="right" vertical="center" wrapText="1"/>
    </xf>
    <xf numFmtId="42" fontId="1" fillId="0" borderId="3" xfId="5" applyNumberFormat="1" applyFont="1" applyFill="1" applyBorder="1" applyAlignment="1">
      <alignment horizontal="right" vertical="center"/>
    </xf>
    <xf numFmtId="42" fontId="1" fillId="0" borderId="3" xfId="5" applyNumberFormat="1" applyFont="1" applyBorder="1" applyAlignment="1">
      <alignment vertical="center"/>
    </xf>
    <xf numFmtId="42" fontId="1" fillId="0" borderId="3" xfId="5" applyNumberFormat="1" applyFont="1" applyBorder="1" applyAlignment="1">
      <alignment horizontal="right" vertical="center"/>
    </xf>
    <xf numFmtId="42" fontId="1" fillId="0" borderId="3" xfId="5" applyNumberFormat="1" applyFont="1" applyBorder="1" applyAlignment="1">
      <alignment horizontal="right" vertical="center" wrapText="1"/>
    </xf>
    <xf numFmtId="42" fontId="1" fillId="0" borderId="0" xfId="5" applyNumberFormat="1" applyFont="1" applyAlignment="1">
      <alignment horizontal="right" vertical="center"/>
    </xf>
    <xf numFmtId="42" fontId="1" fillId="0" borderId="3" xfId="0" applyNumberFormat="1" applyFont="1" applyBorder="1" applyAlignment="1">
      <alignment horizontal="right" vertical="center" wrapText="1"/>
    </xf>
    <xf numFmtId="0" fontId="2" fillId="4" borderId="3" xfId="5" applyFont="1" applyFill="1" applyBorder="1" applyAlignment="1">
      <alignment horizontal="right" vertical="center"/>
    </xf>
    <xf numFmtId="0" fontId="2" fillId="4" borderId="3" xfId="5" applyFont="1" applyFill="1" applyBorder="1" applyAlignment="1">
      <alignment horizontal="left" vertical="center" wrapText="1"/>
    </xf>
    <xf numFmtId="0" fontId="1" fillId="4" borderId="3" xfId="5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42" fontId="1" fillId="4" borderId="3" xfId="5" applyNumberFormat="1" applyFont="1" applyFill="1" applyBorder="1" applyAlignment="1">
      <alignment horizontal="right" vertical="center"/>
    </xf>
    <xf numFmtId="164" fontId="1" fillId="4" borderId="3" xfId="2" applyFont="1" applyFill="1" applyBorder="1" applyAlignment="1">
      <alignment vertical="center"/>
    </xf>
    <xf numFmtId="0" fontId="1" fillId="4" borderId="0" xfId="5" applyFont="1" applyFill="1" applyBorder="1" applyAlignment="1">
      <alignment vertical="center"/>
    </xf>
    <xf numFmtId="0" fontId="1" fillId="4" borderId="0" xfId="5" applyFont="1" applyFill="1" applyAlignment="1">
      <alignment vertical="center"/>
    </xf>
    <xf numFmtId="0" fontId="2" fillId="4" borderId="3" xfId="0" quotePrefix="1" applyFont="1" applyFill="1" applyBorder="1" applyAlignment="1">
      <alignment horizontal="center" vertical="center"/>
    </xf>
    <xf numFmtId="0" fontId="0" fillId="0" borderId="0" xfId="0" applyFont="1"/>
    <xf numFmtId="0" fontId="4" fillId="0" borderId="0" xfId="0" applyFont="1"/>
    <xf numFmtId="171" fontId="2" fillId="3" borderId="0" xfId="0" applyNumberFormat="1" applyFont="1" applyFill="1" applyBorder="1" applyAlignment="1">
      <alignment vertical="center" wrapText="1"/>
    </xf>
    <xf numFmtId="0" fontId="1" fillId="3" borderId="24" xfId="0" applyFont="1" applyFill="1" applyBorder="1" applyAlignment="1">
      <alignment horizontal="center" vertical="center"/>
    </xf>
    <xf numFmtId="166" fontId="7" fillId="4" borderId="3" xfId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164" fontId="7" fillId="3" borderId="3" xfId="2" applyFont="1" applyFill="1" applyBorder="1" applyAlignment="1">
      <alignment horizontal="center" vertical="center"/>
    </xf>
    <xf numFmtId="164" fontId="7" fillId="4" borderId="3" xfId="2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vertical="center"/>
    </xf>
    <xf numFmtId="2" fontId="7" fillId="0" borderId="21" xfId="0" applyNumberFormat="1" applyFont="1" applyFill="1" applyBorder="1" applyAlignment="1">
      <alignment horizontal="center" vertical="center"/>
    </xf>
    <xf numFmtId="0" fontId="2" fillId="0" borderId="0" xfId="5" applyFont="1" applyFill="1" applyBorder="1" applyAlignment="1">
      <alignment horizontal="center" vertical="center"/>
    </xf>
    <xf numFmtId="0" fontId="1" fillId="0" borderId="0" xfId="5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2" borderId="22" xfId="5" applyFont="1" applyFill="1" applyBorder="1" applyAlignment="1">
      <alignment horizontal="center" vertical="center" wrapText="1"/>
    </xf>
    <xf numFmtId="0" fontId="5" fillId="2" borderId="31" xfId="5" applyFont="1" applyFill="1" applyBorder="1" applyAlignment="1">
      <alignment horizontal="center" vertical="center" wrapText="1"/>
    </xf>
    <xf numFmtId="0" fontId="2" fillId="0" borderId="7" xfId="5" applyFont="1" applyBorder="1" applyAlignment="1">
      <alignment horizontal="center" vertical="center"/>
    </xf>
    <xf numFmtId="0" fontId="2" fillId="0" borderId="9" xfId="5" applyFont="1" applyBorder="1" applyAlignment="1">
      <alignment horizontal="center" vertical="center"/>
    </xf>
    <xf numFmtId="0" fontId="2" fillId="0" borderId="8" xfId="5" applyFont="1" applyBorder="1" applyAlignment="1">
      <alignment horizontal="center" vertical="center"/>
    </xf>
    <xf numFmtId="0" fontId="5" fillId="2" borderId="11" xfId="5" applyFont="1" applyFill="1" applyBorder="1" applyAlignment="1">
      <alignment horizontal="right" vertical="center"/>
    </xf>
    <xf numFmtId="0" fontId="5" fillId="2" borderId="28" xfId="5" applyFont="1" applyFill="1" applyBorder="1" applyAlignment="1">
      <alignment horizontal="right" vertical="center"/>
    </xf>
    <xf numFmtId="0" fontId="5" fillId="2" borderId="12" xfId="5" applyFont="1" applyFill="1" applyBorder="1" applyAlignment="1">
      <alignment horizontal="left" vertical="center" wrapText="1"/>
    </xf>
    <xf numFmtId="0" fontId="5" fillId="2" borderId="29" xfId="5" applyFont="1" applyFill="1" applyBorder="1" applyAlignment="1">
      <alignment horizontal="left" vertical="center" wrapText="1"/>
    </xf>
    <xf numFmtId="42" fontId="2" fillId="2" borderId="24" xfId="5" applyNumberFormat="1" applyFont="1" applyFill="1" applyBorder="1" applyAlignment="1">
      <alignment horizontal="center" vertical="center" wrapText="1"/>
    </xf>
    <xf numFmtId="42" fontId="1" fillId="2" borderId="30" xfId="5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71" fontId="1" fillId="3" borderId="3" xfId="0" applyNumberFormat="1" applyFont="1" applyFill="1" applyBorder="1" applyAlignment="1">
      <alignment horizontal="left" vertical="center" wrapText="1"/>
    </xf>
    <xf numFmtId="0" fontId="5" fillId="2" borderId="16" xfId="5" applyFont="1" applyFill="1" applyBorder="1" applyAlignment="1">
      <alignment horizontal="center" vertical="center" wrapText="1"/>
    </xf>
    <xf numFmtId="0" fontId="5" fillId="2" borderId="29" xfId="5" applyFont="1" applyFill="1" applyBorder="1" applyAlignment="1">
      <alignment horizontal="center" vertical="center" wrapText="1"/>
    </xf>
    <xf numFmtId="171" fontId="2" fillId="3" borderId="0" xfId="0" applyNumberFormat="1" applyFont="1" applyFill="1" applyBorder="1" applyAlignment="1">
      <alignment horizontal="left" vertical="center" wrapText="1"/>
    </xf>
    <xf numFmtId="0" fontId="1" fillId="0" borderId="19" xfId="5" applyFont="1" applyBorder="1" applyAlignment="1">
      <alignment horizontal="center" vertical="center"/>
    </xf>
    <xf numFmtId="0" fontId="1" fillId="0" borderId="17" xfId="5" applyFont="1" applyBorder="1" applyAlignment="1">
      <alignment horizontal="center" vertical="center"/>
    </xf>
    <xf numFmtId="0" fontId="1" fillId="0" borderId="1" xfId="5" applyFont="1" applyBorder="1" applyAlignment="1">
      <alignment horizontal="center" vertical="center"/>
    </xf>
    <xf numFmtId="0" fontId="1" fillId="0" borderId="0" xfId="5" applyFont="1" applyBorder="1" applyAlignment="1">
      <alignment horizontal="center" vertical="center"/>
    </xf>
    <xf numFmtId="0" fontId="1" fillId="0" borderId="2" xfId="5" applyFont="1" applyBorder="1" applyAlignment="1">
      <alignment horizontal="center" vertical="center"/>
    </xf>
    <xf numFmtId="14" fontId="1" fillId="0" borderId="3" xfId="5" applyNumberFormat="1" applyFont="1" applyBorder="1" applyAlignment="1">
      <alignment horizontal="center" vertical="center"/>
    </xf>
    <xf numFmtId="0" fontId="1" fillId="0" borderId="3" xfId="5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5" applyFont="1" applyBorder="1" applyAlignment="1">
      <alignment horizontal="center" vertical="center" wrapText="1"/>
    </xf>
    <xf numFmtId="0" fontId="2" fillId="0" borderId="0" xfId="5" applyFont="1" applyBorder="1" applyAlignment="1">
      <alignment horizontal="center" vertical="center" wrapText="1"/>
    </xf>
    <xf numFmtId="0" fontId="2" fillId="0" borderId="2" xfId="5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71" fontId="1" fillId="3" borderId="3" xfId="0" applyNumberFormat="1" applyFont="1" applyFill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10" fontId="1" fillId="3" borderId="0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2" fillId="0" borderId="0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center"/>
    </xf>
    <xf numFmtId="0" fontId="2" fillId="0" borderId="17" xfId="5" applyFont="1" applyBorder="1" applyAlignment="1">
      <alignment horizontal="center" vertical="center" wrapText="1"/>
    </xf>
    <xf numFmtId="0" fontId="2" fillId="0" borderId="18" xfId="5" applyFont="1" applyBorder="1" applyAlignment="1">
      <alignment horizontal="center" vertical="center" wrapText="1"/>
    </xf>
    <xf numFmtId="166" fontId="7" fillId="0" borderId="20" xfId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5" fillId="2" borderId="11" xfId="5" applyFont="1" applyFill="1" applyBorder="1" applyAlignment="1">
      <alignment horizontal="center" vertical="center"/>
    </xf>
    <xf numFmtId="0" fontId="5" fillId="2" borderId="14" xfId="5" applyFont="1" applyFill="1" applyBorder="1" applyAlignment="1">
      <alignment horizontal="center" vertical="center"/>
    </xf>
    <xf numFmtId="0" fontId="5" fillId="2" borderId="12" xfId="5" applyFont="1" applyFill="1" applyBorder="1" applyAlignment="1">
      <alignment horizontal="center" vertical="center" wrapText="1"/>
    </xf>
    <xf numFmtId="0" fontId="5" fillId="2" borderId="15" xfId="5" applyFont="1" applyFill="1" applyBorder="1" applyAlignment="1">
      <alignment horizontal="center" vertical="center" wrapText="1"/>
    </xf>
    <xf numFmtId="0" fontId="5" fillId="2" borderId="24" xfId="5" applyFont="1" applyFill="1" applyBorder="1" applyAlignment="1">
      <alignment horizontal="center" vertical="center" wrapText="1"/>
    </xf>
    <xf numFmtId="0" fontId="5" fillId="2" borderId="25" xfId="5" applyFont="1" applyFill="1" applyBorder="1" applyAlignment="1">
      <alignment horizontal="center" vertical="center" wrapText="1"/>
    </xf>
    <xf numFmtId="0" fontId="5" fillId="2" borderId="23" xfId="5" applyFont="1" applyFill="1" applyBorder="1" applyAlignment="1">
      <alignment horizontal="center" vertical="center" wrapText="1"/>
    </xf>
    <xf numFmtId="0" fontId="1" fillId="0" borderId="20" xfId="5" applyFont="1" applyBorder="1" applyAlignment="1">
      <alignment horizontal="center" vertical="center"/>
    </xf>
    <xf numFmtId="0" fontId="1" fillId="0" borderId="21" xfId="5" applyFont="1" applyBorder="1" applyAlignment="1">
      <alignment horizontal="center" vertical="center"/>
    </xf>
    <xf numFmtId="0" fontId="1" fillId="0" borderId="29" xfId="5" applyFont="1" applyBorder="1" applyAlignment="1">
      <alignment horizontal="right" vertical="center"/>
    </xf>
    <xf numFmtId="0" fontId="1" fillId="0" borderId="29" xfId="5" applyFont="1" applyBorder="1" applyAlignment="1">
      <alignment horizontal="left" vertical="center" wrapText="1"/>
    </xf>
    <xf numFmtId="0" fontId="1" fillId="0" borderId="29" xfId="5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42" fontId="1" fillId="0" borderId="29" xfId="5" applyNumberFormat="1" applyFont="1" applyBorder="1" applyAlignment="1">
      <alignment horizontal="right" vertical="center"/>
    </xf>
    <xf numFmtId="164" fontId="1" fillId="0" borderId="29" xfId="2" applyFont="1" applyBorder="1" applyAlignment="1">
      <alignment vertical="center"/>
    </xf>
    <xf numFmtId="0" fontId="2" fillId="3" borderId="29" xfId="0" quotePrefix="1" applyFont="1" applyFill="1" applyBorder="1" applyAlignment="1">
      <alignment horizontal="center" vertical="center"/>
    </xf>
    <xf numFmtId="166" fontId="7" fillId="0" borderId="29" xfId="1" applyFont="1" applyBorder="1" applyAlignment="1">
      <alignment horizontal="center" vertical="center"/>
    </xf>
    <xf numFmtId="164" fontId="7" fillId="3" borderId="29" xfId="2" applyFont="1" applyFill="1" applyBorder="1" applyAlignment="1">
      <alignment horizontal="center" vertical="center"/>
    </xf>
    <xf numFmtId="2" fontId="7" fillId="3" borderId="29" xfId="0" applyNumberFormat="1" applyFont="1" applyFill="1" applyBorder="1" applyAlignment="1">
      <alignment horizontal="center" vertical="center"/>
    </xf>
    <xf numFmtId="164" fontId="1" fillId="3" borderId="29" xfId="0" applyNumberFormat="1" applyFont="1" applyFill="1" applyBorder="1" applyAlignment="1">
      <alignment vertical="center"/>
    </xf>
    <xf numFmtId="0" fontId="1" fillId="0" borderId="9" xfId="5" applyFont="1" applyBorder="1" applyAlignment="1">
      <alignment horizontal="center" vertical="center"/>
    </xf>
    <xf numFmtId="0" fontId="2" fillId="0" borderId="9" xfId="5" applyFont="1" applyBorder="1" applyAlignment="1">
      <alignment vertical="center"/>
    </xf>
    <xf numFmtId="0" fontId="1" fillId="3" borderId="9" xfId="5" applyFont="1" applyFill="1" applyBorder="1" applyAlignment="1">
      <alignment vertical="center"/>
    </xf>
    <xf numFmtId="0" fontId="1" fillId="0" borderId="9" xfId="5" applyFont="1" applyBorder="1" applyAlignment="1">
      <alignment horizontal="right" vertical="center"/>
    </xf>
    <xf numFmtId="0" fontId="2" fillId="0" borderId="9" xfId="5" applyFont="1" applyBorder="1" applyAlignment="1">
      <alignment horizontal="center" vertical="center" wrapText="1"/>
    </xf>
    <xf numFmtId="0" fontId="2" fillId="0" borderId="7" xfId="5" applyFont="1" applyBorder="1" applyAlignment="1">
      <alignment horizontal="center" vertical="center" wrapText="1"/>
    </xf>
    <xf numFmtId="0" fontId="2" fillId="0" borderId="8" xfId="5" applyFont="1" applyBorder="1" applyAlignment="1">
      <alignment horizontal="center" vertical="center" wrapText="1"/>
    </xf>
    <xf numFmtId="164" fontId="2" fillId="0" borderId="32" xfId="5" applyNumberFormat="1" applyFont="1" applyBorder="1" applyAlignment="1">
      <alignment vertical="center"/>
    </xf>
    <xf numFmtId="164" fontId="2" fillId="0" borderId="8" xfId="5" applyNumberFormat="1" applyFont="1" applyBorder="1" applyAlignment="1">
      <alignment vertical="center"/>
    </xf>
    <xf numFmtId="2" fontId="7" fillId="3" borderId="33" xfId="0" applyNumberFormat="1" applyFont="1" applyFill="1" applyBorder="1" applyAlignment="1">
      <alignment horizontal="center" vertical="center"/>
    </xf>
    <xf numFmtId="2" fontId="7" fillId="3" borderId="21" xfId="0" applyNumberFormat="1" applyFont="1" applyFill="1" applyBorder="1" applyAlignment="1">
      <alignment horizontal="center" vertical="center"/>
    </xf>
    <xf numFmtId="2" fontId="7" fillId="4" borderId="21" xfId="0" applyNumberFormat="1" applyFont="1" applyFill="1" applyBorder="1" applyAlignment="1">
      <alignment horizontal="center" vertical="center"/>
    </xf>
    <xf numFmtId="166" fontId="7" fillId="0" borderId="21" xfId="1" applyFont="1" applyBorder="1" applyAlignment="1">
      <alignment horizontal="center" vertical="center"/>
    </xf>
    <xf numFmtId="166" fontId="7" fillId="0" borderId="34" xfId="1" applyFont="1" applyBorder="1" applyAlignment="1">
      <alignment horizontal="center" vertical="center"/>
    </xf>
    <xf numFmtId="166" fontId="7" fillId="0" borderId="35" xfId="1" applyFont="1" applyBorder="1" applyAlignment="1">
      <alignment horizontal="center" vertical="center"/>
    </xf>
    <xf numFmtId="166" fontId="7" fillId="4" borderId="20" xfId="1" applyFont="1" applyFill="1" applyBorder="1" applyAlignment="1">
      <alignment horizontal="center" vertical="center"/>
    </xf>
    <xf numFmtId="166" fontId="7" fillId="4" borderId="21" xfId="1" applyFont="1" applyFill="1" applyBorder="1" applyAlignment="1">
      <alignment horizontal="center" vertical="center"/>
    </xf>
    <xf numFmtId="166" fontId="7" fillId="0" borderId="36" xfId="1" applyFont="1" applyBorder="1" applyAlignment="1">
      <alignment horizontal="center" vertical="center"/>
    </xf>
    <xf numFmtId="166" fontId="7" fillId="0" borderId="33" xfId="1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30" xfId="0" quotePrefix="1" applyFont="1" applyFill="1" applyBorder="1" applyAlignment="1">
      <alignment horizontal="center" vertical="center"/>
    </xf>
    <xf numFmtId="2" fontId="7" fillId="3" borderId="35" xfId="0" applyNumberFormat="1" applyFont="1" applyFill="1" applyBorder="1" applyAlignment="1">
      <alignment horizontal="center" vertical="center"/>
    </xf>
    <xf numFmtId="0" fontId="1" fillId="0" borderId="7" xfId="5" applyFont="1" applyBorder="1" applyAlignment="1">
      <alignment horizontal="center" vertical="center"/>
    </xf>
    <xf numFmtId="0" fontId="1" fillId="0" borderId="9" xfId="5" applyFont="1" applyBorder="1" applyAlignment="1">
      <alignment horizontal="center" vertical="center"/>
    </xf>
    <xf numFmtId="0" fontId="1" fillId="0" borderId="8" xfId="5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64" fontId="11" fillId="0" borderId="0" xfId="2" applyFont="1" applyBorder="1" applyAlignment="1">
      <alignment vertical="center"/>
    </xf>
    <xf numFmtId="0" fontId="2" fillId="0" borderId="0" xfId="5" applyFont="1" applyFill="1" applyBorder="1" applyAlignment="1">
      <alignment vertical="center" wrapText="1"/>
    </xf>
    <xf numFmtId="0" fontId="1" fillId="0" borderId="0" xfId="5" applyFont="1" applyFill="1" applyBorder="1" applyAlignment="1">
      <alignment horizontal="center" vertical="center" wrapText="1"/>
    </xf>
    <xf numFmtId="0" fontId="1" fillId="0" borderId="0" xfId="5" applyFont="1" applyFill="1" applyBorder="1" applyAlignment="1">
      <alignment vertical="center" wrapText="1"/>
    </xf>
    <xf numFmtId="0" fontId="1" fillId="0" borderId="5" xfId="5" applyFont="1" applyFill="1" applyBorder="1" applyAlignment="1">
      <alignment vertical="center" wrapText="1"/>
    </xf>
    <xf numFmtId="0" fontId="0" fillId="0" borderId="5" xfId="0" applyBorder="1"/>
    <xf numFmtId="0" fontId="2" fillId="0" borderId="0" xfId="5" applyFont="1" applyFill="1" applyBorder="1" applyAlignment="1">
      <alignment horizontal="center" vertical="center" wrapText="1"/>
    </xf>
    <xf numFmtId="0" fontId="2" fillId="0" borderId="0" xfId="5" applyFont="1" applyFill="1" applyBorder="1" applyAlignment="1">
      <alignment vertical="center"/>
    </xf>
    <xf numFmtId="0" fontId="4" fillId="0" borderId="17" xfId="0" applyFont="1" applyBorder="1" applyAlignment="1">
      <alignment horizontal="center"/>
    </xf>
    <xf numFmtId="0" fontId="1" fillId="0" borderId="0" xfId="5" applyFont="1" applyFill="1" applyBorder="1" applyAlignment="1">
      <alignment horizontal="center" vertical="center" wrapText="1"/>
    </xf>
  </cellXfs>
  <cellStyles count="6">
    <cellStyle name="Millares" xfId="1" builtinId="3"/>
    <cellStyle name="Moneda [0]" xfId="2" builtinId="7"/>
    <cellStyle name="Moneda 10" xfId="3"/>
    <cellStyle name="Moneda 2 2" xfId="4"/>
    <cellStyle name="Normal" xfId="0" builtinId="0"/>
    <cellStyle name="Normal_Anexo 20 Formato de Acta de Recibo Parcial de Obra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1116806</xdr:colOff>
      <xdr:row>0</xdr:row>
      <xdr:rowOff>376237</xdr:rowOff>
    </xdr:from>
    <xdr:to>
      <xdr:col>1</xdr:col>
      <xdr:colOff>2012156</xdr:colOff>
      <xdr:row>5</xdr:row>
      <xdr:rowOff>38100</xdr:rowOff>
    </xdr:to>
    <xdr:pic>
      <xdr:nvPicPr>
        <xdr:cNvPr id="1141" name="Imagen 2" descr="EscudoAlcaldia">
          <a:extLst>
            <a:ext uri="{FF2B5EF4-FFF2-40B4-BE49-F238E27FC236}">
              <a16:creationId xmlns:a16="http://schemas.microsoft.com/office/drawing/2014/main" id="{7ACE5F5D-55D1-4A85-BB9A-B01B3A3E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0681" y="376237"/>
          <a:ext cx="895350" cy="947738"/>
        </a:xfrm>
        <a:prstGeom prst="rect">
          <a:avLst/>
        </a:prstGeom>
        <a:gradFill rotWithShape="0">
          <a:gsLst>
            <a:gs pos="0">
              <a:srgbClr val="FFFFFF"/>
            </a:gs>
            <a:gs pos="50000">
              <a:srgbClr val="BFCBF0"/>
            </a:gs>
            <a:gs pos="100000">
              <a:srgbClr val="E0E5F7"/>
            </a:gs>
          </a:gsLst>
          <a:lin ang="5400000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0</xdr:row>
      <xdr:rowOff>257175</xdr:rowOff>
    </xdr:from>
    <xdr:to>
      <xdr:col>1</xdr:col>
      <xdr:colOff>1381125</xdr:colOff>
      <xdr:row>4</xdr:row>
      <xdr:rowOff>85725</xdr:rowOff>
    </xdr:to>
    <xdr:pic>
      <xdr:nvPicPr>
        <xdr:cNvPr id="2" name="Imagen 2" descr="EscudoAlcaldia">
          <a:extLst>
            <a:ext uri="{FF2B5EF4-FFF2-40B4-BE49-F238E27FC236}">
              <a16:creationId xmlns:a16="http://schemas.microsoft.com/office/drawing/2014/main" id="{7ACE5F5D-55D1-4A85-BB9A-B01B3A3E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257175"/>
          <a:ext cx="895350" cy="933450"/>
        </a:xfrm>
        <a:prstGeom prst="rect">
          <a:avLst/>
        </a:prstGeom>
        <a:gradFill rotWithShape="0">
          <a:gsLst>
            <a:gs pos="0">
              <a:srgbClr val="FFFFFF"/>
            </a:gs>
            <a:gs pos="50000">
              <a:srgbClr val="BFCBF0"/>
            </a:gs>
            <a:gs pos="100000">
              <a:srgbClr val="E0E5F7"/>
            </a:gs>
          </a:gsLst>
          <a:lin ang="5400000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ownloads/BALANCE%20NO.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 PROGRESO"/>
    </sheetNames>
    <sheetDataSet>
      <sheetData sheetId="0">
        <row r="12">
          <cell r="B12">
            <v>1</v>
          </cell>
          <cell r="C12" t="str">
            <v>ABRAZADERA 1" TITAN</v>
          </cell>
          <cell r="D12" t="str">
            <v>UND</v>
          </cell>
          <cell r="E12">
            <v>4500</v>
          </cell>
        </row>
        <row r="13">
          <cell r="B13">
            <v>2</v>
          </cell>
          <cell r="C13" t="str">
            <v>ABRAZADERA 1/2" TITAN</v>
          </cell>
          <cell r="D13" t="str">
            <v>UND</v>
          </cell>
          <cell r="E13">
            <v>2500</v>
          </cell>
        </row>
        <row r="14">
          <cell r="B14">
            <v>3</v>
          </cell>
          <cell r="C14" t="str">
            <v>ABRAZADERA 3/4" TITAN</v>
          </cell>
          <cell r="D14" t="str">
            <v>UND</v>
          </cell>
          <cell r="E14">
            <v>3500</v>
          </cell>
        </row>
        <row r="15">
          <cell r="B15">
            <v>4</v>
          </cell>
          <cell r="C15" t="str">
            <v>ACOPLE LAVAMANOS 50 CM</v>
          </cell>
          <cell r="D15" t="str">
            <v>UND</v>
          </cell>
          <cell r="E15">
            <v>4100</v>
          </cell>
        </row>
        <row r="16">
          <cell r="B16">
            <v>5</v>
          </cell>
          <cell r="C16" t="str">
            <v>ACOPLE SANITARIO 50 CM</v>
          </cell>
          <cell r="D16" t="str">
            <v>UND</v>
          </cell>
          <cell r="E16">
            <v>4000</v>
          </cell>
        </row>
        <row r="17">
          <cell r="B17">
            <v>6</v>
          </cell>
          <cell r="C17" t="str">
            <v>ADAPTADOR HEMBRA 1/2" PVC PRESIÓN</v>
          </cell>
          <cell r="D17" t="str">
            <v>UND</v>
          </cell>
          <cell r="E17">
            <v>1050</v>
          </cell>
        </row>
        <row r="18">
          <cell r="B18">
            <v>7</v>
          </cell>
          <cell r="C18" t="str">
            <v>ADAPTADOR HEMBRA 3/4" PVC PRESIÓN</v>
          </cell>
          <cell r="D18" t="str">
            <v>UND</v>
          </cell>
          <cell r="E18">
            <v>1250</v>
          </cell>
        </row>
        <row r="19">
          <cell r="B19">
            <v>8</v>
          </cell>
          <cell r="C19" t="str">
            <v>ADAPTADOR HEMBRA 1" PVC PRESIÓN</v>
          </cell>
          <cell r="D19" t="str">
            <v>UND</v>
          </cell>
          <cell r="E19">
            <v>1900</v>
          </cell>
        </row>
        <row r="20">
          <cell r="B20">
            <v>9</v>
          </cell>
          <cell r="C20" t="str">
            <v>ADAPTADOR HEMBRA 1 1/4" PVC PRESIÓN</v>
          </cell>
          <cell r="D20" t="str">
            <v>UND</v>
          </cell>
          <cell r="E20">
            <v>3100</v>
          </cell>
        </row>
        <row r="21">
          <cell r="B21">
            <v>10</v>
          </cell>
          <cell r="C21" t="str">
            <v>ADAPTADOR HEMBRA 1 1/2" PVC PRESIÓN</v>
          </cell>
          <cell r="D21" t="str">
            <v>UND</v>
          </cell>
          <cell r="E21">
            <v>5500</v>
          </cell>
        </row>
        <row r="22">
          <cell r="B22">
            <v>11</v>
          </cell>
          <cell r="C22" t="str">
            <v>ADAPTADOR HEMBRA 2" PVC PRESIÓN</v>
          </cell>
          <cell r="D22" t="str">
            <v>UND</v>
          </cell>
          <cell r="E22">
            <v>9850</v>
          </cell>
        </row>
        <row r="23">
          <cell r="B23">
            <v>12</v>
          </cell>
          <cell r="C23" t="str">
            <v>ADAPTADOR HEMBRA 2 1/2" PVC PRESIÓN</v>
          </cell>
          <cell r="D23" t="str">
            <v>UND</v>
          </cell>
          <cell r="E23">
            <v>18250</v>
          </cell>
        </row>
        <row r="24">
          <cell r="B24">
            <v>13</v>
          </cell>
          <cell r="C24" t="str">
            <v>ADAPTADOR MACHO 1/2" PVC PRESIÓN</v>
          </cell>
          <cell r="D24" t="str">
            <v>UND</v>
          </cell>
          <cell r="E24">
            <v>900</v>
          </cell>
        </row>
        <row r="25">
          <cell r="B25">
            <v>14</v>
          </cell>
          <cell r="C25" t="str">
            <v>ADAPTADOR MACHO 3/4" PVC PRESIÓN</v>
          </cell>
          <cell r="D25" t="str">
            <v>UND</v>
          </cell>
          <cell r="E25">
            <v>1100</v>
          </cell>
        </row>
        <row r="26">
          <cell r="B26">
            <v>15</v>
          </cell>
          <cell r="C26" t="str">
            <v>ADAPTADOR MACHO 1" PVC PRESIÓN</v>
          </cell>
          <cell r="D26" t="str">
            <v>UND</v>
          </cell>
          <cell r="E26">
            <v>1900</v>
          </cell>
        </row>
        <row r="27">
          <cell r="B27">
            <v>16</v>
          </cell>
          <cell r="C27" t="str">
            <v>ADAPTADOR MACHO 1 1/4" PVC PRESIÓN</v>
          </cell>
          <cell r="D27" t="str">
            <v>UND</v>
          </cell>
          <cell r="E27">
            <v>3450</v>
          </cell>
        </row>
        <row r="28">
          <cell r="B28">
            <v>17</v>
          </cell>
          <cell r="C28" t="str">
            <v>ADAPTADOR MACHO 1 1/2" PVC PRESIÓN</v>
          </cell>
          <cell r="D28" t="str">
            <v>UND</v>
          </cell>
          <cell r="E28">
            <v>4100</v>
          </cell>
        </row>
        <row r="29">
          <cell r="B29">
            <v>18</v>
          </cell>
          <cell r="C29" t="str">
            <v>ADAPTADOR MACHO 2" PVC PRESIÓN</v>
          </cell>
          <cell r="D29" t="str">
            <v>UND</v>
          </cell>
          <cell r="E29">
            <v>5900</v>
          </cell>
        </row>
        <row r="30">
          <cell r="B30">
            <v>19</v>
          </cell>
          <cell r="C30" t="str">
            <v>ADAPTADOR MACHO 2 1/2" PVC PRESIÓN</v>
          </cell>
          <cell r="D30" t="str">
            <v>UND</v>
          </cell>
          <cell r="E30">
            <v>14850</v>
          </cell>
        </row>
        <row r="31">
          <cell r="B31">
            <v>20</v>
          </cell>
          <cell r="C31" t="str">
            <v>BUJE PVC PRESION ¾ x ½</v>
          </cell>
          <cell r="D31" t="str">
            <v>UND</v>
          </cell>
          <cell r="E31">
            <v>1200</v>
          </cell>
        </row>
        <row r="32">
          <cell r="B32">
            <v>21</v>
          </cell>
          <cell r="C32" t="str">
            <v>BUJE PVC PRESION 1 x ½</v>
          </cell>
          <cell r="D32" t="str">
            <v>UND</v>
          </cell>
          <cell r="E32">
            <v>1900</v>
          </cell>
        </row>
        <row r="33">
          <cell r="B33">
            <v>22</v>
          </cell>
          <cell r="C33" t="str">
            <v>BUJE PVC PRESION 1 x ¾</v>
          </cell>
          <cell r="D33" t="str">
            <v>UND</v>
          </cell>
          <cell r="E33">
            <v>1900</v>
          </cell>
        </row>
        <row r="34">
          <cell r="B34">
            <v>23</v>
          </cell>
          <cell r="C34" t="str">
            <v>BUJE PVC PRESION 1¼ x ½</v>
          </cell>
          <cell r="D34" t="str">
            <v>UND</v>
          </cell>
          <cell r="E34">
            <v>4250</v>
          </cell>
        </row>
        <row r="35">
          <cell r="B35">
            <v>24</v>
          </cell>
          <cell r="C35" t="str">
            <v>BUJE PVC PRESION 1¼ x ¾</v>
          </cell>
          <cell r="D35" t="str">
            <v>UND</v>
          </cell>
          <cell r="E35">
            <v>4250</v>
          </cell>
        </row>
        <row r="36">
          <cell r="B36">
            <v>25</v>
          </cell>
          <cell r="C36" t="str">
            <v>BUJE PVC PRESION 1¼ x 1</v>
          </cell>
          <cell r="D36" t="str">
            <v>UND</v>
          </cell>
          <cell r="E36">
            <v>4250</v>
          </cell>
        </row>
        <row r="37">
          <cell r="B37">
            <v>26</v>
          </cell>
          <cell r="C37" t="str">
            <v>BUJE PVC PRESION 1½ x ½</v>
          </cell>
          <cell r="D37" t="str">
            <v>UND</v>
          </cell>
          <cell r="E37">
            <v>3900</v>
          </cell>
        </row>
        <row r="38">
          <cell r="B38">
            <v>27</v>
          </cell>
          <cell r="C38" t="str">
            <v>BUJE PVC PRESION 1½ x ¾</v>
          </cell>
          <cell r="D38" t="str">
            <v>UND</v>
          </cell>
          <cell r="E38">
            <v>3900</v>
          </cell>
        </row>
        <row r="39">
          <cell r="B39">
            <v>28</v>
          </cell>
          <cell r="C39" t="str">
            <v>BUJE PVC PRESION 1½ x 1</v>
          </cell>
          <cell r="D39" t="str">
            <v>UND</v>
          </cell>
          <cell r="E39">
            <v>3900</v>
          </cell>
        </row>
        <row r="40">
          <cell r="B40">
            <v>29</v>
          </cell>
          <cell r="C40" t="str">
            <v>BUJE PVC PRESION 1½ x 1¼</v>
          </cell>
          <cell r="D40" t="str">
            <v>UND</v>
          </cell>
          <cell r="E40">
            <v>4100</v>
          </cell>
        </row>
        <row r="41">
          <cell r="B41">
            <v>30</v>
          </cell>
          <cell r="C41" t="str">
            <v>BUJE PVC PRESION 2 x ½</v>
          </cell>
          <cell r="D41" t="str">
            <v>UND</v>
          </cell>
          <cell r="E41">
            <v>5500</v>
          </cell>
        </row>
        <row r="42">
          <cell r="B42">
            <v>31</v>
          </cell>
          <cell r="C42" t="str">
            <v>BUJE PVC PRESION 2 x ¾</v>
          </cell>
          <cell r="D42" t="str">
            <v>UND</v>
          </cell>
          <cell r="E42">
            <v>5500</v>
          </cell>
        </row>
        <row r="43">
          <cell r="B43">
            <v>32</v>
          </cell>
          <cell r="C43" t="str">
            <v>BUJE PVC PRESION 2 x 1</v>
          </cell>
          <cell r="D43" t="str">
            <v>UND</v>
          </cell>
          <cell r="E43">
            <v>5500</v>
          </cell>
        </row>
        <row r="44">
          <cell r="B44">
            <v>33</v>
          </cell>
          <cell r="C44" t="str">
            <v>BUJE PVC PRESION 2 x 1¼</v>
          </cell>
          <cell r="D44" t="str">
            <v>UND</v>
          </cell>
          <cell r="E44">
            <v>5500</v>
          </cell>
        </row>
        <row r="45">
          <cell r="B45">
            <v>34</v>
          </cell>
          <cell r="C45" t="str">
            <v>BUJE PVC PRESION 2 x 1½</v>
          </cell>
          <cell r="D45" t="str">
            <v>UND</v>
          </cell>
          <cell r="E45">
            <v>5500</v>
          </cell>
        </row>
        <row r="46">
          <cell r="B46">
            <v>35</v>
          </cell>
          <cell r="C46" t="str">
            <v>BUJE PVC PRESION 2½ x 1½</v>
          </cell>
          <cell r="D46" t="str">
            <v>UND</v>
          </cell>
          <cell r="E46">
            <v>13800</v>
          </cell>
        </row>
        <row r="47">
          <cell r="B47">
            <v>36</v>
          </cell>
          <cell r="C47" t="str">
            <v>BUJE PVC PRESION 2½ x 2</v>
          </cell>
          <cell r="D47" t="str">
            <v>UND</v>
          </cell>
          <cell r="E47">
            <v>12650</v>
          </cell>
        </row>
        <row r="48">
          <cell r="B48">
            <v>37</v>
          </cell>
          <cell r="C48" t="str">
            <v>BUJE PVC PRESION 3 x 2</v>
          </cell>
          <cell r="D48" t="str">
            <v>UND</v>
          </cell>
          <cell r="E48">
            <v>20200</v>
          </cell>
        </row>
        <row r="49">
          <cell r="B49">
            <v>38</v>
          </cell>
          <cell r="C49" t="str">
            <v>BUJE PVC PRESION 3 x 2½</v>
          </cell>
          <cell r="D49" t="str">
            <v>UND</v>
          </cell>
          <cell r="E49">
            <v>20200</v>
          </cell>
        </row>
        <row r="50">
          <cell r="B50">
            <v>39</v>
          </cell>
          <cell r="C50" t="str">
            <v>BUJE PVC PRESION ROSCADO 1 x ½</v>
          </cell>
          <cell r="D50" t="str">
            <v>UND</v>
          </cell>
          <cell r="E50">
            <v>2400</v>
          </cell>
        </row>
        <row r="51">
          <cell r="B51">
            <v>40</v>
          </cell>
          <cell r="C51" t="str">
            <v>BUJE PVC PRESION ROSCADO 1 x ¾</v>
          </cell>
          <cell r="D51" t="str">
            <v>UND</v>
          </cell>
          <cell r="E51">
            <v>2400</v>
          </cell>
        </row>
        <row r="52">
          <cell r="B52">
            <v>41</v>
          </cell>
          <cell r="C52" t="str">
            <v>BUJE PVC PRESION ROSCADO 1¼ x ½</v>
          </cell>
          <cell r="D52" t="str">
            <v>UND</v>
          </cell>
          <cell r="E52">
            <v>4050</v>
          </cell>
        </row>
        <row r="53">
          <cell r="B53">
            <v>42</v>
          </cell>
          <cell r="C53" t="str">
            <v>BUJE PVC PRESION ROSCADO 1¼ x ¾</v>
          </cell>
          <cell r="D53" t="str">
            <v>UND</v>
          </cell>
          <cell r="E53">
            <v>4050</v>
          </cell>
        </row>
        <row r="54">
          <cell r="B54">
            <v>43</v>
          </cell>
          <cell r="C54" t="str">
            <v>BUJE PVC PRESION ROSCADO 1¼ x 1</v>
          </cell>
          <cell r="D54" t="str">
            <v>UND</v>
          </cell>
          <cell r="E54">
            <v>4050</v>
          </cell>
        </row>
        <row r="55">
          <cell r="B55">
            <v>44</v>
          </cell>
          <cell r="C55" t="str">
            <v>BUJE PVC PRESION ROSCADO 1½ x ½</v>
          </cell>
          <cell r="D55" t="str">
            <v>UND</v>
          </cell>
          <cell r="E55">
            <v>4900</v>
          </cell>
        </row>
        <row r="56">
          <cell r="B56">
            <v>45</v>
          </cell>
          <cell r="C56" t="str">
            <v>BUJE PVC PRESION ROSCADO 1½ x ¾</v>
          </cell>
          <cell r="D56" t="str">
            <v>UND</v>
          </cell>
          <cell r="E56">
            <v>4900</v>
          </cell>
        </row>
        <row r="57">
          <cell r="B57">
            <v>46</v>
          </cell>
          <cell r="C57" t="str">
            <v>BUJE PVC PRESION ROSCADO 1½ x 1</v>
          </cell>
          <cell r="D57" t="str">
            <v>UND</v>
          </cell>
          <cell r="E57">
            <v>4900</v>
          </cell>
        </row>
        <row r="58">
          <cell r="B58">
            <v>47</v>
          </cell>
          <cell r="C58" t="str">
            <v>BUJE PVC PRESION ROSCADO 1½ x 1¼</v>
          </cell>
          <cell r="D58" t="str">
            <v>UND</v>
          </cell>
          <cell r="E58">
            <v>4900</v>
          </cell>
        </row>
        <row r="59">
          <cell r="B59">
            <v>48</v>
          </cell>
          <cell r="C59" t="str">
            <v>BUJE PVC PRESION ROSCADO 2 x ½</v>
          </cell>
          <cell r="D59" t="str">
            <v>UND</v>
          </cell>
          <cell r="E59">
            <v>7950</v>
          </cell>
        </row>
        <row r="60">
          <cell r="B60">
            <v>49</v>
          </cell>
          <cell r="C60" t="str">
            <v>BUJE PVC PRESION ROSCADO 2 x ¾</v>
          </cell>
          <cell r="D60" t="str">
            <v>UND</v>
          </cell>
          <cell r="E60">
            <v>7950</v>
          </cell>
        </row>
        <row r="61">
          <cell r="B61">
            <v>50</v>
          </cell>
          <cell r="C61" t="str">
            <v>BUJE PVC PRESION ROSCADO 2 x 1</v>
          </cell>
          <cell r="D61" t="str">
            <v>UND</v>
          </cell>
          <cell r="E61">
            <v>7950</v>
          </cell>
        </row>
        <row r="62">
          <cell r="B62">
            <v>51</v>
          </cell>
          <cell r="C62" t="str">
            <v>BUJE PVC PRESION ROSCADO 2 x 1¼</v>
          </cell>
          <cell r="D62" t="str">
            <v>UND</v>
          </cell>
          <cell r="E62">
            <v>7950</v>
          </cell>
        </row>
        <row r="63">
          <cell r="B63">
            <v>52</v>
          </cell>
          <cell r="C63" t="str">
            <v>BUJE PVC PRESION ROSCADO 2 x 1½</v>
          </cell>
          <cell r="D63" t="str">
            <v>UND</v>
          </cell>
          <cell r="E63">
            <v>7950</v>
          </cell>
        </row>
        <row r="64">
          <cell r="B64">
            <v>53</v>
          </cell>
          <cell r="C64" t="str">
            <v>BUJE PVC PRESION ROSCADO 3 x 2</v>
          </cell>
          <cell r="D64" t="str">
            <v>UND</v>
          </cell>
          <cell r="E64">
            <v>34500</v>
          </cell>
        </row>
        <row r="65">
          <cell r="B65">
            <v>54</v>
          </cell>
          <cell r="C65" t="str">
            <v xml:space="preserve">BUJE DE CAUCHO LVP 1 1/2" </v>
          </cell>
          <cell r="D65" t="str">
            <v>UND</v>
          </cell>
          <cell r="E65">
            <v>3900</v>
          </cell>
        </row>
        <row r="66">
          <cell r="B66">
            <v>55</v>
          </cell>
          <cell r="C66" t="str">
            <v>BUJE DE CAUCHO LVP 2"</v>
          </cell>
          <cell r="D66" t="str">
            <v>UND</v>
          </cell>
          <cell r="E66">
            <v>4100</v>
          </cell>
        </row>
        <row r="67">
          <cell r="B67">
            <v>56</v>
          </cell>
          <cell r="C67" t="str">
            <v xml:space="preserve">BUJE GALV 3/4" X 1/2" </v>
          </cell>
          <cell r="D67" t="str">
            <v>UND</v>
          </cell>
          <cell r="E67">
            <v>5000</v>
          </cell>
        </row>
        <row r="68">
          <cell r="B68">
            <v>57</v>
          </cell>
          <cell r="C68" t="str">
            <v xml:space="preserve">CODO 90° PRESION PVC 1/2" </v>
          </cell>
          <cell r="D68" t="str">
            <v>UND</v>
          </cell>
          <cell r="E68">
            <v>1050</v>
          </cell>
        </row>
        <row r="69">
          <cell r="B69">
            <v>58</v>
          </cell>
          <cell r="C69" t="str">
            <v>CODO 90° PRESION PVC 3/4"</v>
          </cell>
          <cell r="D69" t="str">
            <v>UND</v>
          </cell>
          <cell r="E69">
            <v>1200</v>
          </cell>
        </row>
        <row r="70">
          <cell r="B70">
            <v>59</v>
          </cell>
          <cell r="C70" t="str">
            <v>CODO 90° PRESION PVC 1"</v>
          </cell>
          <cell r="D70" t="str">
            <v>UND</v>
          </cell>
          <cell r="E70">
            <v>1900</v>
          </cell>
        </row>
        <row r="71">
          <cell r="B71">
            <v>60</v>
          </cell>
          <cell r="C71" t="str">
            <v>CODO 90° PRESION PVC 1 1/4"</v>
          </cell>
          <cell r="D71" t="str">
            <v>UND</v>
          </cell>
          <cell r="E71">
            <v>3750</v>
          </cell>
        </row>
        <row r="72">
          <cell r="B72">
            <v>61</v>
          </cell>
          <cell r="C72" t="str">
            <v>CODO 90° PRESION PVC 1 1/2"</v>
          </cell>
          <cell r="D72" t="str">
            <v>UND</v>
          </cell>
          <cell r="E72">
            <v>7100</v>
          </cell>
        </row>
        <row r="73">
          <cell r="B73">
            <v>62</v>
          </cell>
          <cell r="C73" t="str">
            <v>CODO 90° PRESION PVC 2"</v>
          </cell>
          <cell r="D73" t="str">
            <v>UND</v>
          </cell>
          <cell r="E73">
            <v>11450</v>
          </cell>
        </row>
        <row r="74">
          <cell r="B74">
            <v>63</v>
          </cell>
          <cell r="C74" t="str">
            <v xml:space="preserve">CODO 90° PRESION PVC 2 1/2" </v>
          </cell>
          <cell r="D74" t="str">
            <v>UND</v>
          </cell>
          <cell r="E74">
            <v>32900</v>
          </cell>
        </row>
        <row r="75">
          <cell r="B75">
            <v>64</v>
          </cell>
          <cell r="C75" t="str">
            <v xml:space="preserve">CODO 45° PRESION PVC 1/2" </v>
          </cell>
          <cell r="D75" t="str">
            <v>UND</v>
          </cell>
          <cell r="E75">
            <v>1000</v>
          </cell>
        </row>
        <row r="76">
          <cell r="B76">
            <v>65</v>
          </cell>
          <cell r="C76" t="str">
            <v>CODO 45° PRESION PVC 3/4"</v>
          </cell>
          <cell r="D76" t="str">
            <v>UND</v>
          </cell>
          <cell r="E76">
            <v>1200</v>
          </cell>
        </row>
        <row r="77">
          <cell r="B77">
            <v>66</v>
          </cell>
          <cell r="C77" t="str">
            <v>CODO 45° PRESION PVC 1"</v>
          </cell>
          <cell r="D77" t="str">
            <v>UND</v>
          </cell>
          <cell r="E77">
            <v>1900</v>
          </cell>
        </row>
        <row r="78">
          <cell r="B78">
            <v>67</v>
          </cell>
          <cell r="C78" t="str">
            <v>CODO 45° PRESION PVC 1 1/4"</v>
          </cell>
          <cell r="D78" t="str">
            <v>UND</v>
          </cell>
          <cell r="E78">
            <v>5650</v>
          </cell>
        </row>
        <row r="79">
          <cell r="B79">
            <v>68</v>
          </cell>
          <cell r="C79" t="str">
            <v>CODO 45° PRESION PVC 1 1/2"</v>
          </cell>
          <cell r="D79" t="str">
            <v>UND</v>
          </cell>
          <cell r="E79">
            <v>7600</v>
          </cell>
        </row>
        <row r="80">
          <cell r="B80">
            <v>69</v>
          </cell>
          <cell r="C80" t="str">
            <v>CODO 45° PRESION PVC 2"</v>
          </cell>
          <cell r="D80" t="str">
            <v>UND</v>
          </cell>
          <cell r="E80">
            <v>7025</v>
          </cell>
        </row>
        <row r="81">
          <cell r="B81">
            <v>70</v>
          </cell>
          <cell r="C81" t="str">
            <v xml:space="preserve">CODO 45° PRESION PVC 2 1/2" </v>
          </cell>
          <cell r="D81" t="str">
            <v>UND</v>
          </cell>
          <cell r="E81">
            <v>35325</v>
          </cell>
        </row>
        <row r="82">
          <cell r="B82">
            <v>71</v>
          </cell>
          <cell r="C82" t="str">
            <v>TAPON PVC PRESION LISO ½"</v>
          </cell>
          <cell r="D82" t="str">
            <v>UND</v>
          </cell>
          <cell r="E82">
            <v>1050</v>
          </cell>
        </row>
        <row r="83">
          <cell r="B83">
            <v>72</v>
          </cell>
          <cell r="C83" t="str">
            <v>TAPON PVC PRESION LISO ¾"</v>
          </cell>
          <cell r="D83" t="str">
            <v>UND</v>
          </cell>
          <cell r="E83">
            <v>1250</v>
          </cell>
        </row>
        <row r="84">
          <cell r="B84">
            <v>73</v>
          </cell>
          <cell r="C84" t="str">
            <v>TAPON PVC PRESION LISO 1"</v>
          </cell>
          <cell r="D84" t="str">
            <v>UND</v>
          </cell>
          <cell r="E84">
            <v>1900</v>
          </cell>
        </row>
        <row r="85">
          <cell r="B85">
            <v>74</v>
          </cell>
          <cell r="C85" t="str">
            <v>TAPON PVC PRESION LISO 1¼"</v>
          </cell>
          <cell r="D85" t="str">
            <v>UND</v>
          </cell>
          <cell r="E85">
            <v>2950</v>
          </cell>
        </row>
        <row r="86">
          <cell r="B86">
            <v>75</v>
          </cell>
          <cell r="C86" t="str">
            <v>TAPON PVC PRESION LISO 1½"</v>
          </cell>
          <cell r="D86" t="str">
            <v>UND</v>
          </cell>
          <cell r="E86">
            <v>3700</v>
          </cell>
        </row>
        <row r="87">
          <cell r="B87">
            <v>76</v>
          </cell>
          <cell r="C87" t="str">
            <v>TAPON PVC PRESION LISO 2"</v>
          </cell>
          <cell r="D87" t="str">
            <v>UND</v>
          </cell>
          <cell r="E87">
            <v>5950</v>
          </cell>
        </row>
        <row r="88">
          <cell r="B88">
            <v>77</v>
          </cell>
          <cell r="C88" t="str">
            <v>TAPON PVC PRESION LISO 2½"</v>
          </cell>
          <cell r="D88" t="str">
            <v>UND</v>
          </cell>
          <cell r="E88">
            <v>14000</v>
          </cell>
        </row>
        <row r="89">
          <cell r="B89">
            <v>78</v>
          </cell>
          <cell r="C89" t="str">
            <v>TAPON PVC PRESION LISO 3"</v>
          </cell>
          <cell r="D89" t="str">
            <v>UND</v>
          </cell>
          <cell r="E89">
            <v>22650</v>
          </cell>
        </row>
        <row r="90">
          <cell r="B90">
            <v>79</v>
          </cell>
          <cell r="C90" t="str">
            <v>TAPON PVC PRESION ROSCADO ½"</v>
          </cell>
          <cell r="D90" t="str">
            <v>UND</v>
          </cell>
          <cell r="E90">
            <v>1050</v>
          </cell>
        </row>
        <row r="91">
          <cell r="B91">
            <v>80</v>
          </cell>
          <cell r="C91" t="str">
            <v>TAPON PVC PRESION ROSCADO ¾"</v>
          </cell>
          <cell r="D91" t="str">
            <v>UND</v>
          </cell>
          <cell r="E91">
            <v>1250</v>
          </cell>
        </row>
        <row r="92">
          <cell r="B92">
            <v>81</v>
          </cell>
          <cell r="C92" t="str">
            <v>TAPON PVC PRESION ROSCADO 1"</v>
          </cell>
          <cell r="D92" t="str">
            <v>UND</v>
          </cell>
          <cell r="E92">
            <v>1900</v>
          </cell>
        </row>
        <row r="93">
          <cell r="B93">
            <v>82</v>
          </cell>
          <cell r="C93" t="str">
            <v>TAPON PVC PRESION ROSCADO 1¼"</v>
          </cell>
          <cell r="D93" t="str">
            <v>UND</v>
          </cell>
          <cell r="E93">
            <v>3550</v>
          </cell>
        </row>
        <row r="94">
          <cell r="B94">
            <v>83</v>
          </cell>
          <cell r="C94" t="str">
            <v>TAPON PVC PRESION ROSCADO 1½"</v>
          </cell>
          <cell r="D94" t="str">
            <v>UND</v>
          </cell>
          <cell r="E94">
            <v>4750</v>
          </cell>
        </row>
        <row r="95">
          <cell r="B95">
            <v>84</v>
          </cell>
          <cell r="C95" t="str">
            <v>TAPON PVC PRESION ROSCADO 2"</v>
          </cell>
          <cell r="D95" t="str">
            <v>UND</v>
          </cell>
          <cell r="E95">
            <v>7750</v>
          </cell>
        </row>
        <row r="96">
          <cell r="B96">
            <v>85</v>
          </cell>
          <cell r="C96" t="str">
            <v>TAPON PVC PRESION ROSCADO 2½"</v>
          </cell>
          <cell r="D96" t="str">
            <v>UND</v>
          </cell>
          <cell r="E96">
            <v>17900</v>
          </cell>
        </row>
        <row r="97">
          <cell r="B97">
            <v>86</v>
          </cell>
          <cell r="C97" t="str">
            <v>TAPON PVC PRESION ROSCADO 3"</v>
          </cell>
          <cell r="D97" t="str">
            <v>UND</v>
          </cell>
          <cell r="E97">
            <v>22700</v>
          </cell>
        </row>
        <row r="98">
          <cell r="B98">
            <v>87</v>
          </cell>
          <cell r="C98" t="str">
            <v>TEE PVC PRESION ½"</v>
          </cell>
          <cell r="D98" t="str">
            <v>UND</v>
          </cell>
          <cell r="E98">
            <v>1050</v>
          </cell>
        </row>
        <row r="99">
          <cell r="B99">
            <v>88</v>
          </cell>
          <cell r="C99" t="str">
            <v>TEE PVC PRESION ¾"</v>
          </cell>
          <cell r="D99" t="str">
            <v>UND</v>
          </cell>
          <cell r="E99">
            <v>1250</v>
          </cell>
        </row>
        <row r="100">
          <cell r="B100">
            <v>89</v>
          </cell>
          <cell r="C100" t="str">
            <v>TEE PVC PRESION 1"</v>
          </cell>
          <cell r="D100" t="str">
            <v>UND</v>
          </cell>
          <cell r="E100">
            <v>1900</v>
          </cell>
        </row>
        <row r="101">
          <cell r="B101">
            <v>90</v>
          </cell>
          <cell r="C101" t="str">
            <v>TEE PVC PRESION 1¼"</v>
          </cell>
          <cell r="D101" t="str">
            <v>UND</v>
          </cell>
          <cell r="E101">
            <v>7100</v>
          </cell>
        </row>
        <row r="102">
          <cell r="B102">
            <v>91</v>
          </cell>
          <cell r="C102" t="str">
            <v>TEE PVC PRESION 1½"</v>
          </cell>
          <cell r="D102" t="str">
            <v>UND</v>
          </cell>
          <cell r="E102">
            <v>9350</v>
          </cell>
        </row>
        <row r="103">
          <cell r="B103">
            <v>92</v>
          </cell>
          <cell r="C103" t="str">
            <v>TEE PVC PRESION 2"</v>
          </cell>
          <cell r="D103" t="str">
            <v>UND</v>
          </cell>
          <cell r="E103">
            <v>14750</v>
          </cell>
        </row>
        <row r="104">
          <cell r="B104">
            <v>93</v>
          </cell>
          <cell r="C104" t="str">
            <v>TEE PVC PRESION 2½"</v>
          </cell>
          <cell r="D104" t="str">
            <v>UND</v>
          </cell>
          <cell r="E104">
            <v>34850</v>
          </cell>
        </row>
        <row r="105">
          <cell r="B105">
            <v>94</v>
          </cell>
          <cell r="C105" t="str">
            <v>TEE PVC PRESION 3"</v>
          </cell>
          <cell r="D105" t="str">
            <v>UND</v>
          </cell>
          <cell r="E105">
            <v>55200</v>
          </cell>
        </row>
        <row r="106">
          <cell r="B106">
            <v>95</v>
          </cell>
          <cell r="C106" t="str">
            <v>TEE REDUCIDA PVC PRESIÓN 3/4" X 1/2"</v>
          </cell>
          <cell r="D106" t="str">
            <v>UND</v>
          </cell>
          <cell r="E106">
            <v>5000</v>
          </cell>
        </row>
        <row r="107">
          <cell r="B107">
            <v>96</v>
          </cell>
          <cell r="C107" t="str">
            <v>TEE REDUCIDA PVC PRESIÓN 1" X 1/2"</v>
          </cell>
          <cell r="D107" t="str">
            <v>UND</v>
          </cell>
          <cell r="E107">
            <v>4050</v>
          </cell>
        </row>
        <row r="108">
          <cell r="B108">
            <v>97</v>
          </cell>
          <cell r="C108" t="str">
            <v>TEE REDUCIDA PVC PRESIÓN 1" X 3/4"</v>
          </cell>
          <cell r="D108" t="str">
            <v>UND</v>
          </cell>
          <cell r="E108">
            <v>4050</v>
          </cell>
        </row>
        <row r="109">
          <cell r="B109">
            <v>98</v>
          </cell>
          <cell r="C109" t="str">
            <v xml:space="preserve">UNION PRESION PVC 1/2" </v>
          </cell>
          <cell r="D109" t="str">
            <v>UND</v>
          </cell>
          <cell r="E109">
            <v>1050</v>
          </cell>
        </row>
        <row r="110">
          <cell r="B110">
            <v>99</v>
          </cell>
          <cell r="C110" t="str">
            <v xml:space="preserve">UNION POLIETILENO 3/4" </v>
          </cell>
          <cell r="D110" t="str">
            <v>UND</v>
          </cell>
          <cell r="E110">
            <v>1500</v>
          </cell>
        </row>
        <row r="111">
          <cell r="B111">
            <v>100</v>
          </cell>
          <cell r="C111" t="str">
            <v>UNION PVC PRESION ¾"</v>
          </cell>
          <cell r="D111" t="str">
            <v>UND</v>
          </cell>
          <cell r="E111">
            <v>1250</v>
          </cell>
        </row>
        <row r="112">
          <cell r="B112">
            <v>101</v>
          </cell>
          <cell r="C112" t="str">
            <v>UNION PVC PRESION 1"</v>
          </cell>
          <cell r="D112" t="str">
            <v>UND</v>
          </cell>
          <cell r="E112">
            <v>1900</v>
          </cell>
        </row>
        <row r="113">
          <cell r="B113">
            <v>102</v>
          </cell>
          <cell r="C113" t="str">
            <v>UNION PVC PRESION 1¼"</v>
          </cell>
          <cell r="D113" t="str">
            <v>UND</v>
          </cell>
          <cell r="E113">
            <v>1900</v>
          </cell>
        </row>
        <row r="114">
          <cell r="B114">
            <v>103</v>
          </cell>
          <cell r="C114" t="str">
            <v>UNION PVC PRESION 1½"</v>
          </cell>
          <cell r="D114" t="str">
            <v>UND</v>
          </cell>
          <cell r="E114">
            <v>2700</v>
          </cell>
        </row>
        <row r="115">
          <cell r="B115">
            <v>104</v>
          </cell>
          <cell r="C115" t="str">
            <v>UNION PVC PRESION 2"</v>
          </cell>
          <cell r="D115" t="str">
            <v>UND</v>
          </cell>
          <cell r="E115">
            <v>4250</v>
          </cell>
        </row>
        <row r="116">
          <cell r="B116">
            <v>105</v>
          </cell>
          <cell r="C116" t="str">
            <v>UNION PVC PRESION 2½"</v>
          </cell>
          <cell r="D116" t="str">
            <v>UND</v>
          </cell>
          <cell r="E116">
            <v>16650</v>
          </cell>
        </row>
        <row r="117">
          <cell r="B117">
            <v>106</v>
          </cell>
          <cell r="C117" t="str">
            <v>UNION PVC PRESION 3"</v>
          </cell>
          <cell r="D117" t="str">
            <v>UND</v>
          </cell>
          <cell r="E117">
            <v>20800</v>
          </cell>
        </row>
        <row r="118">
          <cell r="B118">
            <v>107</v>
          </cell>
          <cell r="C118" t="str">
            <v>UNION DE REPARACION DESLIZANTE PVC PRESION ½</v>
          </cell>
          <cell r="D118" t="str">
            <v>UND</v>
          </cell>
          <cell r="E118">
            <v>5750</v>
          </cell>
        </row>
        <row r="119">
          <cell r="B119">
            <v>108</v>
          </cell>
          <cell r="C119" t="str">
            <v>UNION DE REPARACION DESLIZANTE PVC PRESION ¾</v>
          </cell>
          <cell r="D119" t="str">
            <v>UND</v>
          </cell>
          <cell r="E119">
            <v>6400</v>
          </cell>
        </row>
        <row r="120">
          <cell r="B120">
            <v>109</v>
          </cell>
          <cell r="C120" t="str">
            <v>UNION DE REPARACION DESLIZANTE PVC PRESION 1</v>
          </cell>
          <cell r="D120" t="str">
            <v>UND</v>
          </cell>
          <cell r="E120">
            <v>13300</v>
          </cell>
        </row>
        <row r="121">
          <cell r="B121">
            <v>110</v>
          </cell>
          <cell r="C121" t="str">
            <v>UNION DE REPARACION DESLIZANTE PVC PRESION 1½</v>
          </cell>
          <cell r="D121" t="str">
            <v>UND</v>
          </cell>
          <cell r="E121">
            <v>54000</v>
          </cell>
        </row>
        <row r="122">
          <cell r="B122">
            <v>111</v>
          </cell>
          <cell r="C122" t="str">
            <v>UNION DE REPARACION DESLIZANTE PVC PRESION 2</v>
          </cell>
          <cell r="D122" t="str">
            <v>UND</v>
          </cell>
          <cell r="E122">
            <v>60000</v>
          </cell>
        </row>
        <row r="123">
          <cell r="B123">
            <v>112</v>
          </cell>
          <cell r="C123" t="str">
            <v xml:space="preserve">UNIVERSAL PRESION 1 1/2"PVC </v>
          </cell>
          <cell r="D123" t="str">
            <v>UND</v>
          </cell>
          <cell r="E123">
            <v>28850</v>
          </cell>
        </row>
        <row r="124">
          <cell r="B124">
            <v>113</v>
          </cell>
          <cell r="C124" t="str">
            <v xml:space="preserve">UNIVERSAL PRESION 1" PVC </v>
          </cell>
          <cell r="D124" t="str">
            <v>UND</v>
          </cell>
          <cell r="E124">
            <v>9400</v>
          </cell>
        </row>
        <row r="125">
          <cell r="B125">
            <v>114</v>
          </cell>
          <cell r="C125" t="str">
            <v xml:space="preserve">UNIVERSAL PRESION 1/2"PVC </v>
          </cell>
          <cell r="D125" t="str">
            <v>UND</v>
          </cell>
          <cell r="E125">
            <v>4250</v>
          </cell>
        </row>
        <row r="126">
          <cell r="B126">
            <v>115</v>
          </cell>
          <cell r="C126" t="str">
            <v xml:space="preserve">UNIVERSAL PRESION 3/4"PVC </v>
          </cell>
          <cell r="D126" t="str">
            <v>UND</v>
          </cell>
          <cell r="E126">
            <v>6600</v>
          </cell>
        </row>
        <row r="127">
          <cell r="B127">
            <v>116</v>
          </cell>
          <cell r="C127" t="str">
            <v>TUBERIA PRESION</v>
          </cell>
        </row>
        <row r="128">
          <cell r="B128">
            <v>117</v>
          </cell>
          <cell r="C128" t="str">
            <v>CODO SANITARIO 90° C X C PVC 1½"</v>
          </cell>
          <cell r="D128" t="str">
            <v>UND</v>
          </cell>
          <cell r="E128">
            <v>2900</v>
          </cell>
        </row>
        <row r="129">
          <cell r="B129">
            <v>118</v>
          </cell>
          <cell r="C129" t="str">
            <v>CODO SANITARIO 90° C X C PVC 2"</v>
          </cell>
          <cell r="D129" t="str">
            <v>UND</v>
          </cell>
          <cell r="E129">
            <v>4250</v>
          </cell>
        </row>
        <row r="130">
          <cell r="B130">
            <v>119</v>
          </cell>
          <cell r="C130" t="str">
            <v>CODO SANITARIO 90° C X C PVC 3"</v>
          </cell>
          <cell r="D130" t="str">
            <v>UND</v>
          </cell>
          <cell r="E130">
            <v>8450</v>
          </cell>
        </row>
        <row r="131">
          <cell r="B131">
            <v>120</v>
          </cell>
          <cell r="C131" t="str">
            <v>CODO SANITARIO 90° C X E PVC 1½"</v>
          </cell>
          <cell r="D131" t="str">
            <v>UND</v>
          </cell>
          <cell r="E131">
            <v>2900</v>
          </cell>
        </row>
        <row r="132">
          <cell r="B132">
            <v>121</v>
          </cell>
          <cell r="C132" t="str">
            <v>CODO SANITARIO 90° C X E PVC 2"</v>
          </cell>
          <cell r="D132" t="str">
            <v>UND</v>
          </cell>
          <cell r="E132">
            <v>4250</v>
          </cell>
        </row>
        <row r="133">
          <cell r="B133">
            <v>122</v>
          </cell>
          <cell r="C133" t="str">
            <v>CODO SANITARIO 90° C X E PVC 3"</v>
          </cell>
          <cell r="D133" t="str">
            <v>UND</v>
          </cell>
          <cell r="E133">
            <v>8400</v>
          </cell>
        </row>
        <row r="134">
          <cell r="B134">
            <v>123</v>
          </cell>
          <cell r="C134" t="str">
            <v>CODO SANITARIO 45° C X C PVC 1½"</v>
          </cell>
          <cell r="D134" t="str">
            <v>UND</v>
          </cell>
          <cell r="E134">
            <v>3350</v>
          </cell>
        </row>
        <row r="135">
          <cell r="B135">
            <v>124</v>
          </cell>
          <cell r="C135" t="str">
            <v>CODO SANITARIO 45° C X C PVC 2"</v>
          </cell>
          <cell r="D135" t="str">
            <v>UND</v>
          </cell>
          <cell r="E135">
            <v>4250</v>
          </cell>
        </row>
        <row r="136">
          <cell r="B136">
            <v>125</v>
          </cell>
          <cell r="C136" t="str">
            <v>CODO SANITARIO 45° C X C PVC 3"</v>
          </cell>
          <cell r="D136" t="str">
            <v>UND</v>
          </cell>
          <cell r="E136">
            <v>8450</v>
          </cell>
        </row>
        <row r="137">
          <cell r="B137">
            <v>126</v>
          </cell>
          <cell r="C137" t="str">
            <v>CODO SANITARIO 45° C X E PVC 1½"</v>
          </cell>
          <cell r="D137" t="str">
            <v>UND</v>
          </cell>
          <cell r="E137">
            <v>3350</v>
          </cell>
        </row>
        <row r="138">
          <cell r="B138">
            <v>127</v>
          </cell>
          <cell r="C138" t="str">
            <v>CODO SANITARIO 45° C X E PVC 2"</v>
          </cell>
          <cell r="D138" t="str">
            <v>UND</v>
          </cell>
          <cell r="E138">
            <v>4250</v>
          </cell>
        </row>
        <row r="139">
          <cell r="B139">
            <v>128</v>
          </cell>
          <cell r="C139" t="str">
            <v>CODO SANITARIO 45° C X E PVC 3"</v>
          </cell>
          <cell r="D139" t="str">
            <v>UND</v>
          </cell>
          <cell r="E139">
            <v>8450</v>
          </cell>
        </row>
        <row r="140">
          <cell r="B140">
            <v>129</v>
          </cell>
          <cell r="C140" t="str">
            <v>CODO SANITARIO 22 1/2° - 1 1/16 C X C PVC 2"</v>
          </cell>
          <cell r="D140" t="str">
            <v>UND</v>
          </cell>
          <cell r="E140">
            <v>4650</v>
          </cell>
        </row>
        <row r="141">
          <cell r="B141">
            <v>130</v>
          </cell>
          <cell r="C141" t="str">
            <v>CODO SANITARIO 22 1/2° - 1 1/16 C X C PVC 3"</v>
          </cell>
          <cell r="D141" t="str">
            <v>UND</v>
          </cell>
          <cell r="E141">
            <v>7900</v>
          </cell>
        </row>
        <row r="142">
          <cell r="B142">
            <v>131</v>
          </cell>
          <cell r="C142" t="str">
            <v>CODO SANITARIO 22 1/2° - 1 1/16 C X E PVC 2"</v>
          </cell>
          <cell r="D142" t="str">
            <v>UND</v>
          </cell>
          <cell r="E142">
            <v>4650</v>
          </cell>
        </row>
        <row r="143">
          <cell r="B143">
            <v>132</v>
          </cell>
          <cell r="C143" t="str">
            <v>CODO SANITARIO 22 1/2° - 1 1/16 C X E PVC 3"</v>
          </cell>
          <cell r="D143" t="str">
            <v>UND</v>
          </cell>
          <cell r="E143">
            <v>7900</v>
          </cell>
        </row>
        <row r="144">
          <cell r="B144">
            <v>133</v>
          </cell>
          <cell r="C144" t="str">
            <v>TEE SANITARIA 1 1/2 PVC</v>
          </cell>
          <cell r="D144" t="str">
            <v>UND</v>
          </cell>
          <cell r="E144">
            <v>4300</v>
          </cell>
        </row>
        <row r="145">
          <cell r="B145">
            <v>134</v>
          </cell>
          <cell r="C145" t="str">
            <v>TEE SANITARIA 2 PVC</v>
          </cell>
          <cell r="D145" t="str">
            <v>UND</v>
          </cell>
          <cell r="E145">
            <v>6650</v>
          </cell>
        </row>
        <row r="146">
          <cell r="B146">
            <v>135</v>
          </cell>
          <cell r="C146" t="str">
            <v>TEE SANITARIA 3 PVC</v>
          </cell>
          <cell r="D146" t="str">
            <v>UND</v>
          </cell>
          <cell r="E146">
            <v>8050</v>
          </cell>
        </row>
        <row r="147">
          <cell r="B147">
            <v>136</v>
          </cell>
          <cell r="C147" t="str">
            <v>YEE SANITARIA 2 PVC</v>
          </cell>
          <cell r="D147" t="str">
            <v>UND</v>
          </cell>
          <cell r="E147">
            <v>7250</v>
          </cell>
        </row>
        <row r="148">
          <cell r="B148">
            <v>137</v>
          </cell>
          <cell r="C148" t="str">
            <v>YEE SANITARIA 2 PVC</v>
          </cell>
          <cell r="D148" t="str">
            <v>UND</v>
          </cell>
          <cell r="E148">
            <v>7000</v>
          </cell>
        </row>
        <row r="149">
          <cell r="B149">
            <v>138</v>
          </cell>
          <cell r="C149" t="str">
            <v>YEE SANITARIA REDUCIDA 3 X 2 PVC</v>
          </cell>
          <cell r="D149" t="str">
            <v>UND</v>
          </cell>
          <cell r="E149">
            <v>15800</v>
          </cell>
        </row>
        <row r="150">
          <cell r="B150">
            <v>139</v>
          </cell>
          <cell r="C150" t="str">
            <v>YEE SANITARIA REDUCIDA 4 X 2 PVC</v>
          </cell>
          <cell r="D150" t="str">
            <v>UND</v>
          </cell>
          <cell r="E150">
            <v>27250</v>
          </cell>
        </row>
        <row r="151">
          <cell r="B151">
            <v>140</v>
          </cell>
          <cell r="C151" t="str">
            <v>YEE SANITARIA REDUCIDA 4 X 3 PVC</v>
          </cell>
          <cell r="D151" t="str">
            <v>UND</v>
          </cell>
          <cell r="E151">
            <v>27250</v>
          </cell>
        </row>
        <row r="152">
          <cell r="B152">
            <v>141</v>
          </cell>
          <cell r="C152" t="str">
            <v>UNION SANITARIA 1 1/2 PVC</v>
          </cell>
          <cell r="D152" t="str">
            <v>UND</v>
          </cell>
          <cell r="E152">
            <v>2550</v>
          </cell>
        </row>
        <row r="153">
          <cell r="B153">
            <v>142</v>
          </cell>
          <cell r="C153" t="str">
            <v>UNION SANITARIA 2 PVC</v>
          </cell>
          <cell r="D153" t="str">
            <v>UND</v>
          </cell>
          <cell r="E153">
            <v>2600</v>
          </cell>
        </row>
        <row r="154">
          <cell r="B154">
            <v>143</v>
          </cell>
          <cell r="C154" t="str">
            <v>UNION SANITARIA 3 PVC</v>
          </cell>
          <cell r="D154" t="str">
            <v>UND</v>
          </cell>
          <cell r="E154">
            <v>3750</v>
          </cell>
        </row>
        <row r="155">
          <cell r="B155">
            <v>144</v>
          </cell>
          <cell r="C155" t="str">
            <v>TAPON DE PRUEBA SANITARIO 1 1/2 PVC</v>
          </cell>
          <cell r="D155" t="str">
            <v>UND</v>
          </cell>
          <cell r="E155">
            <v>1350</v>
          </cell>
        </row>
        <row r="156">
          <cell r="B156">
            <v>145</v>
          </cell>
          <cell r="C156" t="str">
            <v>TAPON DE PRUEBA SANITARIO 2 PVC</v>
          </cell>
          <cell r="D156" t="str">
            <v>UND</v>
          </cell>
          <cell r="E156">
            <v>1650</v>
          </cell>
        </row>
        <row r="157">
          <cell r="B157">
            <v>146</v>
          </cell>
          <cell r="C157" t="str">
            <v>TAPON DE PRUEBA SANITARIO 3 PVC</v>
          </cell>
          <cell r="D157" t="str">
            <v>UND</v>
          </cell>
          <cell r="E157">
            <v>2300</v>
          </cell>
        </row>
        <row r="158">
          <cell r="B158">
            <v>147</v>
          </cell>
          <cell r="C158" t="str">
            <v>TUBERIA SANITARIA 1 1/2 PVC L= 6,00 MTS</v>
          </cell>
          <cell r="D158" t="str">
            <v>UND</v>
          </cell>
          <cell r="E158">
            <v>41750</v>
          </cell>
        </row>
        <row r="159">
          <cell r="B159">
            <v>148</v>
          </cell>
          <cell r="C159" t="str">
            <v>TUBERIA SANITARIA 2 PVC L= 6,00 MTS</v>
          </cell>
          <cell r="D159" t="str">
            <v>UND</v>
          </cell>
          <cell r="E159">
            <v>65500</v>
          </cell>
        </row>
        <row r="160">
          <cell r="B160">
            <v>149</v>
          </cell>
          <cell r="C160" t="str">
            <v>TUBERIA SANITARIA 3 PVC L= 6,00 MTS</v>
          </cell>
          <cell r="D160" t="str">
            <v>UND</v>
          </cell>
          <cell r="E160">
            <v>75000</v>
          </cell>
        </row>
        <row r="161">
          <cell r="B161">
            <v>150</v>
          </cell>
          <cell r="C161" t="str">
            <v>TUBERIA VENTILACIÓN 1 1/2 PVC L= 6,00 MTS.</v>
          </cell>
          <cell r="D161" t="str">
            <v>UND</v>
          </cell>
          <cell r="E161">
            <v>32150</v>
          </cell>
        </row>
        <row r="162">
          <cell r="B162">
            <v>151</v>
          </cell>
          <cell r="C162" t="str">
            <v>TUBERIA VENTILACIÓN 2 PVC L= 6,00 MTS.</v>
          </cell>
          <cell r="D162" t="str">
            <v>UND</v>
          </cell>
          <cell r="E162">
            <v>46900</v>
          </cell>
        </row>
        <row r="163">
          <cell r="B163">
            <v>152</v>
          </cell>
          <cell r="C163" t="str">
            <v>TUBERIA VENTILACIÓN 3 PVC L= 6,00 MTS.</v>
          </cell>
          <cell r="D163" t="str">
            <v>UND</v>
          </cell>
          <cell r="E163">
            <v>62300</v>
          </cell>
        </row>
        <row r="164">
          <cell r="B164">
            <v>153</v>
          </cell>
          <cell r="C164" t="str">
            <v>AEROSOL X 10 ONZAS</v>
          </cell>
          <cell r="D164" t="str">
            <v>UND</v>
          </cell>
          <cell r="E164">
            <v>10700</v>
          </cell>
        </row>
        <row r="165">
          <cell r="B165">
            <v>154</v>
          </cell>
          <cell r="C165" t="str">
            <v>AEROSOL X 12 ONZAS</v>
          </cell>
          <cell r="D165" t="str">
            <v>UND</v>
          </cell>
          <cell r="E165">
            <v>11850</v>
          </cell>
        </row>
        <row r="166">
          <cell r="B166">
            <v>155</v>
          </cell>
          <cell r="C166" t="str">
            <v>AEROSOL X 13 ONZAS</v>
          </cell>
          <cell r="D166" t="str">
            <v>UND</v>
          </cell>
          <cell r="E166">
            <v>13250</v>
          </cell>
        </row>
        <row r="167">
          <cell r="B167">
            <v>156</v>
          </cell>
          <cell r="C167" t="str">
            <v>ALAMRE GALVANIZADO CALIBRE 12</v>
          </cell>
          <cell r="D167" t="str">
            <v>KG.</v>
          </cell>
          <cell r="E167">
            <v>12250</v>
          </cell>
        </row>
        <row r="168">
          <cell r="B168">
            <v>157</v>
          </cell>
          <cell r="C168" t="str">
            <v>ALAMRE GALVANIZADO CALIBRE 14</v>
          </cell>
          <cell r="D168" t="str">
            <v>KG.</v>
          </cell>
          <cell r="E168">
            <v>10650</v>
          </cell>
        </row>
        <row r="169">
          <cell r="B169">
            <v>158</v>
          </cell>
          <cell r="C169" t="str">
            <v>ALAMRE GALVANIZADO CALIBRE 15</v>
          </cell>
          <cell r="D169" t="str">
            <v>KG.</v>
          </cell>
          <cell r="E169">
            <v>10650</v>
          </cell>
        </row>
        <row r="170">
          <cell r="B170">
            <v>159</v>
          </cell>
          <cell r="C170" t="str">
            <v>ALAMRE GALVANIZADO CALIBRE 16</v>
          </cell>
          <cell r="D170" t="str">
            <v>KG.</v>
          </cell>
          <cell r="E170">
            <v>16500</v>
          </cell>
        </row>
        <row r="171">
          <cell r="B171">
            <v>160</v>
          </cell>
          <cell r="C171" t="str">
            <v>ALAMRE GALVANIZADO CALIBRE 17</v>
          </cell>
          <cell r="D171" t="str">
            <v>KG.</v>
          </cell>
          <cell r="E171">
            <v>12000</v>
          </cell>
        </row>
        <row r="172">
          <cell r="B172">
            <v>161</v>
          </cell>
          <cell r="C172" t="str">
            <v>ALAMRE GALVANIZADO CALIBRE 18</v>
          </cell>
          <cell r="D172" t="str">
            <v>KG.</v>
          </cell>
          <cell r="E172">
            <v>15700</v>
          </cell>
        </row>
        <row r="173">
          <cell r="B173">
            <v>162</v>
          </cell>
          <cell r="C173" t="str">
            <v xml:space="preserve">ALAMBRE NEGRO </v>
          </cell>
          <cell r="D173" t="str">
            <v>KG.</v>
          </cell>
          <cell r="E173">
            <v>9000</v>
          </cell>
        </row>
        <row r="174">
          <cell r="B174">
            <v>163</v>
          </cell>
          <cell r="C174" t="str">
            <v>AMARRE PLASTICO 10CM X 2,5</v>
          </cell>
          <cell r="D174" t="str">
            <v>PQT</v>
          </cell>
          <cell r="E174">
            <v>7900</v>
          </cell>
        </row>
        <row r="175">
          <cell r="B175">
            <v>164</v>
          </cell>
          <cell r="C175" t="str">
            <v>AMARRE PLASTICO 25CM X 3.5</v>
          </cell>
          <cell r="D175" t="str">
            <v>PQT</v>
          </cell>
          <cell r="E175">
            <v>9000</v>
          </cell>
        </row>
        <row r="176">
          <cell r="B176">
            <v>165</v>
          </cell>
          <cell r="C176" t="str">
            <v>ANTICORROSIVO</v>
          </cell>
          <cell r="D176" t="str">
            <v>GLN.</v>
          </cell>
          <cell r="E176">
            <v>52000</v>
          </cell>
        </row>
        <row r="177">
          <cell r="B177">
            <v>166</v>
          </cell>
          <cell r="C177" t="str">
            <v xml:space="preserve">ARANDELA 3/16 PLANA ZINC </v>
          </cell>
          <cell r="D177" t="str">
            <v>UND</v>
          </cell>
          <cell r="E177">
            <v>700</v>
          </cell>
        </row>
        <row r="178">
          <cell r="B178">
            <v>167</v>
          </cell>
          <cell r="C178" t="str">
            <v>ARANDELA 5/16 PLANA ZINC</v>
          </cell>
          <cell r="D178" t="str">
            <v>UND</v>
          </cell>
          <cell r="E178">
            <v>350</v>
          </cell>
        </row>
        <row r="179">
          <cell r="B179">
            <v>168</v>
          </cell>
          <cell r="C179" t="str">
            <v xml:space="preserve">BALDE NEGRO </v>
          </cell>
          <cell r="D179" t="str">
            <v>UND</v>
          </cell>
          <cell r="E179">
            <v>6000</v>
          </cell>
        </row>
        <row r="180">
          <cell r="B180">
            <v>169</v>
          </cell>
          <cell r="C180" t="str">
            <v>BATEA METALICA</v>
          </cell>
          <cell r="D180" t="str">
            <v>UND</v>
          </cell>
          <cell r="E180">
            <v>31000</v>
          </cell>
        </row>
        <row r="181">
          <cell r="B181">
            <v>170</v>
          </cell>
          <cell r="C181" t="str">
            <v xml:space="preserve">BISAGRA NUDO PLANA 3 X 3" </v>
          </cell>
          <cell r="D181" t="str">
            <v>UND</v>
          </cell>
          <cell r="E181">
            <v>4750</v>
          </cell>
        </row>
        <row r="182">
          <cell r="B182">
            <v>171</v>
          </cell>
          <cell r="C182" t="str">
            <v xml:space="preserve">BROCA CONCRETO 1/4 X 6" RANURADA </v>
          </cell>
          <cell r="D182" t="str">
            <v>UND</v>
          </cell>
          <cell r="E182">
            <v>14700</v>
          </cell>
        </row>
        <row r="183">
          <cell r="B183">
            <v>172</v>
          </cell>
          <cell r="C183" t="str">
            <v xml:space="preserve">BROCA CONCRETO 5/16 X 4" </v>
          </cell>
          <cell r="D183" t="str">
            <v>UND</v>
          </cell>
          <cell r="E183">
            <v>7200</v>
          </cell>
        </row>
        <row r="184">
          <cell r="B184">
            <v>173</v>
          </cell>
          <cell r="C184" t="str">
            <v>BROCA METAL 1/4" X 4"</v>
          </cell>
          <cell r="D184" t="str">
            <v>UND</v>
          </cell>
          <cell r="E184">
            <v>10900</v>
          </cell>
        </row>
        <row r="185">
          <cell r="B185">
            <v>174</v>
          </cell>
          <cell r="C185" t="str">
            <v xml:space="preserve">BROCA METAL 1/8" </v>
          </cell>
          <cell r="D185" t="str">
            <v>UND</v>
          </cell>
          <cell r="E185">
            <v>3900</v>
          </cell>
        </row>
        <row r="186">
          <cell r="B186">
            <v>175</v>
          </cell>
          <cell r="C186" t="str">
            <v xml:space="preserve">BROCHA 11/2" </v>
          </cell>
          <cell r="D186" t="str">
            <v>UND</v>
          </cell>
          <cell r="E186">
            <v>5750</v>
          </cell>
        </row>
        <row r="187">
          <cell r="B187">
            <v>176</v>
          </cell>
          <cell r="C187" t="str">
            <v xml:space="preserve">BROCHA 2" </v>
          </cell>
          <cell r="D187" t="str">
            <v>UND</v>
          </cell>
          <cell r="E187">
            <v>8200</v>
          </cell>
        </row>
        <row r="188">
          <cell r="B188">
            <v>177</v>
          </cell>
          <cell r="C188" t="str">
            <v xml:space="preserve">BROCHA 3" </v>
          </cell>
          <cell r="D188" t="str">
            <v>UND</v>
          </cell>
          <cell r="E188">
            <v>10500</v>
          </cell>
        </row>
        <row r="189">
          <cell r="B189">
            <v>178</v>
          </cell>
          <cell r="C189" t="str">
            <v xml:space="preserve">BROCHA 4" </v>
          </cell>
          <cell r="D189" t="str">
            <v>UND</v>
          </cell>
          <cell r="E189">
            <v>14000</v>
          </cell>
        </row>
        <row r="190">
          <cell r="B190">
            <v>179</v>
          </cell>
          <cell r="C190" t="str">
            <v xml:space="preserve">BROCHA 5" </v>
          </cell>
          <cell r="D190" t="str">
            <v>UND</v>
          </cell>
          <cell r="E190">
            <v>18000</v>
          </cell>
        </row>
        <row r="191">
          <cell r="B191">
            <v>180</v>
          </cell>
          <cell r="C191" t="str">
            <v xml:space="preserve">CANDADO ANTICIZAYA 40 </v>
          </cell>
          <cell r="D191" t="str">
            <v>UND</v>
          </cell>
          <cell r="E191">
            <v>47500</v>
          </cell>
        </row>
        <row r="192">
          <cell r="B192">
            <v>181</v>
          </cell>
          <cell r="C192" t="str">
            <v xml:space="preserve">CANDADO ANTICIZAYA 50 </v>
          </cell>
          <cell r="D192" t="str">
            <v>UND</v>
          </cell>
          <cell r="E192">
            <v>44600</v>
          </cell>
        </row>
        <row r="193">
          <cell r="B193">
            <v>182</v>
          </cell>
          <cell r="C193" t="str">
            <v xml:space="preserve">CANDADO ANTICIZAYA 60 </v>
          </cell>
          <cell r="D193" t="str">
            <v>UND</v>
          </cell>
          <cell r="E193">
            <v>99000</v>
          </cell>
        </row>
        <row r="194">
          <cell r="B194">
            <v>183</v>
          </cell>
          <cell r="C194" t="str">
            <v xml:space="preserve">CANDADO 50 </v>
          </cell>
          <cell r="D194" t="str">
            <v>UND</v>
          </cell>
          <cell r="E194">
            <v>59000</v>
          </cell>
        </row>
        <row r="195">
          <cell r="B195">
            <v>184</v>
          </cell>
          <cell r="C195" t="str">
            <v>CANDADO 60</v>
          </cell>
          <cell r="D195" t="str">
            <v>UND</v>
          </cell>
          <cell r="E195">
            <v>65000</v>
          </cell>
        </row>
        <row r="196">
          <cell r="B196">
            <v>185</v>
          </cell>
          <cell r="C196" t="str">
            <v xml:space="preserve">CANDADO 70 </v>
          </cell>
          <cell r="D196" t="str">
            <v>UND</v>
          </cell>
          <cell r="E196">
            <v>86500</v>
          </cell>
        </row>
        <row r="197">
          <cell r="B197">
            <v>186</v>
          </cell>
          <cell r="C197" t="str">
            <v xml:space="preserve">CEMENTO BLANCO </v>
          </cell>
          <cell r="D197" t="str">
            <v>BULTO</v>
          </cell>
          <cell r="E197">
            <v>61000</v>
          </cell>
        </row>
        <row r="198">
          <cell r="B198">
            <v>187</v>
          </cell>
          <cell r="C198" t="str">
            <v>CEMENTO BLANCO</v>
          </cell>
          <cell r="D198" t="str">
            <v>KG.</v>
          </cell>
          <cell r="E198">
            <v>3500</v>
          </cell>
        </row>
        <row r="199">
          <cell r="B199">
            <v>188</v>
          </cell>
          <cell r="C199" t="str">
            <v>CEMENTO GRIS</v>
          </cell>
          <cell r="D199" t="str">
            <v>BULTO</v>
          </cell>
          <cell r="E199">
            <v>36400</v>
          </cell>
        </row>
        <row r="200">
          <cell r="B200">
            <v>189</v>
          </cell>
          <cell r="C200" t="str">
            <v>CEMENTO GRIS</v>
          </cell>
          <cell r="D200" t="str">
            <v>KG.</v>
          </cell>
          <cell r="E200">
            <v>1300</v>
          </cell>
        </row>
        <row r="201">
          <cell r="B201">
            <v>190</v>
          </cell>
          <cell r="C201" t="str">
            <v xml:space="preserve">CEPILLO EDIS CARRETERO </v>
          </cell>
          <cell r="D201" t="str">
            <v>UND</v>
          </cell>
          <cell r="E201">
            <v>17000</v>
          </cell>
        </row>
        <row r="202">
          <cell r="B202">
            <v>191</v>
          </cell>
          <cell r="C202" t="str">
            <v xml:space="preserve">CHAPA MUEBLE WORKEY </v>
          </cell>
          <cell r="D202" t="str">
            <v>UND</v>
          </cell>
          <cell r="E202">
            <v>12000</v>
          </cell>
        </row>
        <row r="203">
          <cell r="B203">
            <v>192</v>
          </cell>
          <cell r="C203" t="str">
            <v xml:space="preserve">CHAZO 5/16 PLASTICO </v>
          </cell>
          <cell r="D203" t="str">
            <v>UND</v>
          </cell>
          <cell r="E203">
            <v>200</v>
          </cell>
        </row>
        <row r="204">
          <cell r="B204">
            <v>193</v>
          </cell>
          <cell r="C204" t="str">
            <v xml:space="preserve">CHAZO PUNTILLA 1/4 X 21/2" </v>
          </cell>
          <cell r="D204" t="str">
            <v>UND</v>
          </cell>
          <cell r="E204">
            <v>700</v>
          </cell>
        </row>
        <row r="205">
          <cell r="B205">
            <v>194</v>
          </cell>
          <cell r="C205" t="str">
            <v xml:space="preserve">CHEQUE CORTINA 1" </v>
          </cell>
          <cell r="D205" t="str">
            <v>UND</v>
          </cell>
          <cell r="E205">
            <v>49500</v>
          </cell>
        </row>
        <row r="206">
          <cell r="B206">
            <v>195</v>
          </cell>
          <cell r="C206" t="str">
            <v xml:space="preserve">CHEQUE CORTINA 1/2" </v>
          </cell>
          <cell r="D206" t="str">
            <v>UND</v>
          </cell>
          <cell r="E206">
            <v>27500</v>
          </cell>
        </row>
        <row r="207">
          <cell r="B207">
            <v>196</v>
          </cell>
          <cell r="C207" t="str">
            <v xml:space="preserve">CHEQUE VERTICAL 3/4" </v>
          </cell>
          <cell r="D207" t="str">
            <v>UND</v>
          </cell>
          <cell r="E207">
            <v>42500</v>
          </cell>
        </row>
        <row r="208">
          <cell r="B208">
            <v>197</v>
          </cell>
          <cell r="C208" t="str">
            <v>CINTA DE ENMASCARAR 1 1/2" X40MTS</v>
          </cell>
          <cell r="D208" t="str">
            <v>UND</v>
          </cell>
          <cell r="E208">
            <v>10000</v>
          </cell>
        </row>
        <row r="209">
          <cell r="B209">
            <v>198</v>
          </cell>
          <cell r="C209" t="str">
            <v xml:space="preserve">CINTA DE ENMASCARAR 1" 3M </v>
          </cell>
          <cell r="D209" t="str">
            <v>UND</v>
          </cell>
          <cell r="E209">
            <v>7000</v>
          </cell>
        </row>
        <row r="210">
          <cell r="B210">
            <v>199</v>
          </cell>
          <cell r="C210" t="str">
            <v xml:space="preserve">CINTA DE ENMASCARAR 2" </v>
          </cell>
          <cell r="D210" t="str">
            <v>UND</v>
          </cell>
          <cell r="E210">
            <v>12500</v>
          </cell>
        </row>
        <row r="211">
          <cell r="B211">
            <v>200</v>
          </cell>
          <cell r="C211" t="str">
            <v xml:space="preserve">CINTA MALLA X 45 MTRS </v>
          </cell>
          <cell r="D211" t="str">
            <v>UND</v>
          </cell>
          <cell r="E211">
            <v>10800</v>
          </cell>
        </row>
        <row r="212">
          <cell r="B212">
            <v>201</v>
          </cell>
          <cell r="C212" t="str">
            <v>CINTA PAPEL</v>
          </cell>
          <cell r="D212" t="str">
            <v>UND</v>
          </cell>
          <cell r="E212">
            <v>9200</v>
          </cell>
        </row>
        <row r="213">
          <cell r="B213">
            <v>202</v>
          </cell>
          <cell r="C213" t="str">
            <v xml:space="preserve">CINTA PARA DUCTOS </v>
          </cell>
          <cell r="D213" t="str">
            <v>UND</v>
          </cell>
          <cell r="E213">
            <v>34200</v>
          </cell>
        </row>
        <row r="214">
          <cell r="B214">
            <v>203</v>
          </cell>
          <cell r="C214" t="str">
            <v xml:space="preserve">CINTA SEÑALIZACION PELIGRO NO PASE X 500 </v>
          </cell>
          <cell r="D214" t="str">
            <v>UND</v>
          </cell>
          <cell r="E214">
            <v>47500</v>
          </cell>
        </row>
        <row r="215">
          <cell r="B215">
            <v>204</v>
          </cell>
          <cell r="C215" t="str">
            <v>CINTA TEFLON 25M</v>
          </cell>
          <cell r="D215" t="str">
            <v>UND</v>
          </cell>
          <cell r="E215">
            <v>5300</v>
          </cell>
        </row>
        <row r="216">
          <cell r="B216">
            <v>205</v>
          </cell>
          <cell r="C216" t="str">
            <v>CUÑETE TRAFICO (5 GALONES)</v>
          </cell>
          <cell r="D216" t="str">
            <v>UND</v>
          </cell>
          <cell r="E216">
            <v>410000</v>
          </cell>
        </row>
        <row r="217">
          <cell r="B217">
            <v>206</v>
          </cell>
          <cell r="C217" t="str">
            <v xml:space="preserve">DESTAPADOR DE CAÑERIAS GRANULADA SC X KILO </v>
          </cell>
          <cell r="D217" t="str">
            <v>UND</v>
          </cell>
          <cell r="E217">
            <v>14500</v>
          </cell>
        </row>
        <row r="218">
          <cell r="B218">
            <v>207</v>
          </cell>
          <cell r="C218" t="str">
            <v xml:space="preserve">DISCO CORTE METAL 4 1/2 </v>
          </cell>
          <cell r="D218" t="str">
            <v>UND</v>
          </cell>
          <cell r="E218">
            <v>8200</v>
          </cell>
        </row>
        <row r="219">
          <cell r="B219">
            <v>208</v>
          </cell>
          <cell r="C219" t="str">
            <v xml:space="preserve">DISCO CORTE METAL 9" </v>
          </cell>
          <cell r="D219" t="str">
            <v>UND</v>
          </cell>
          <cell r="E219">
            <v>17500</v>
          </cell>
        </row>
        <row r="220">
          <cell r="B220">
            <v>209</v>
          </cell>
          <cell r="C220" t="str">
            <v xml:space="preserve">DISCO CORTE METAL 9" </v>
          </cell>
          <cell r="D220" t="str">
            <v>UND</v>
          </cell>
          <cell r="E220">
            <v>17500</v>
          </cell>
        </row>
        <row r="221">
          <cell r="B221">
            <v>210</v>
          </cell>
          <cell r="C221" t="str">
            <v>DISCO DIAMANT 9" SEGMENTADO</v>
          </cell>
          <cell r="D221" t="str">
            <v>UND</v>
          </cell>
          <cell r="E221">
            <v>77500</v>
          </cell>
        </row>
        <row r="222">
          <cell r="B222">
            <v>211</v>
          </cell>
          <cell r="C222" t="str">
            <v>EMPAQUE TANQUE ALTO 1/2"</v>
          </cell>
          <cell r="D222" t="str">
            <v>UND</v>
          </cell>
          <cell r="E222">
            <v>1100</v>
          </cell>
        </row>
        <row r="223">
          <cell r="B223">
            <v>212</v>
          </cell>
          <cell r="C223" t="str">
            <v xml:space="preserve">ESCOBA DURA </v>
          </cell>
          <cell r="D223" t="str">
            <v>UND</v>
          </cell>
          <cell r="E223">
            <v>7900</v>
          </cell>
        </row>
        <row r="224">
          <cell r="B224">
            <v>213</v>
          </cell>
          <cell r="C224" t="str">
            <v xml:space="preserve">ESCOBA SUAVE </v>
          </cell>
          <cell r="D224" t="str">
            <v>UND</v>
          </cell>
          <cell r="E224">
            <v>12000</v>
          </cell>
        </row>
        <row r="225">
          <cell r="B225">
            <v>214</v>
          </cell>
          <cell r="C225" t="str">
            <v xml:space="preserve">ESMALTE </v>
          </cell>
          <cell r="D225" t="str">
            <v>UND</v>
          </cell>
          <cell r="E225">
            <v>62000</v>
          </cell>
        </row>
        <row r="226">
          <cell r="B226">
            <v>215</v>
          </cell>
          <cell r="C226" t="str">
            <v xml:space="preserve">ESMALTE </v>
          </cell>
          <cell r="D226" t="str">
            <v>GLN.</v>
          </cell>
          <cell r="E226">
            <v>62000</v>
          </cell>
        </row>
        <row r="227">
          <cell r="B227">
            <v>216</v>
          </cell>
          <cell r="C227" t="str">
            <v>ESMALTE x CUÑETE (5 GALONES)</v>
          </cell>
          <cell r="D227" t="str">
            <v>UND</v>
          </cell>
          <cell r="E227">
            <v>291500</v>
          </cell>
        </row>
        <row r="228">
          <cell r="B228">
            <v>217</v>
          </cell>
          <cell r="C228" t="str">
            <v>ESPATULA METALICA 2"</v>
          </cell>
          <cell r="D228" t="str">
            <v>UND</v>
          </cell>
          <cell r="E228">
            <v>4600</v>
          </cell>
        </row>
        <row r="229">
          <cell r="B229">
            <v>218</v>
          </cell>
          <cell r="C229" t="str">
            <v xml:space="preserve">ESPATULA METALICA 3" </v>
          </cell>
          <cell r="D229" t="str">
            <v>UND</v>
          </cell>
          <cell r="E229">
            <v>8200</v>
          </cell>
        </row>
        <row r="230">
          <cell r="B230">
            <v>219</v>
          </cell>
          <cell r="C230" t="str">
            <v xml:space="preserve">ESPATULA PLASTICA </v>
          </cell>
          <cell r="D230" t="str">
            <v>UND</v>
          </cell>
          <cell r="E230">
            <v>2000</v>
          </cell>
        </row>
        <row r="231">
          <cell r="B231">
            <v>220</v>
          </cell>
          <cell r="C231" t="str">
            <v>ESTUCO ACRILICO</v>
          </cell>
          <cell r="D231" t="str">
            <v>GLN.</v>
          </cell>
          <cell r="E231">
            <v>26500</v>
          </cell>
        </row>
        <row r="232">
          <cell r="B232">
            <v>221</v>
          </cell>
          <cell r="C232" t="str">
            <v>ESTUCO ACRILICO X 1/4 DE GALON</v>
          </cell>
          <cell r="D232" t="str">
            <v>UND</v>
          </cell>
          <cell r="E232">
            <v>9200</v>
          </cell>
        </row>
        <row r="233">
          <cell r="B233">
            <v>222</v>
          </cell>
          <cell r="C233" t="str">
            <v xml:space="preserve">FLANCHE DE 1" </v>
          </cell>
          <cell r="D233" t="str">
            <v>UND</v>
          </cell>
          <cell r="E233">
            <v>20800</v>
          </cell>
        </row>
        <row r="234">
          <cell r="B234">
            <v>223</v>
          </cell>
          <cell r="C234" t="str">
            <v>FLANCHE DE 1/2"</v>
          </cell>
          <cell r="D234" t="str">
            <v>UND</v>
          </cell>
          <cell r="E234">
            <v>11800</v>
          </cell>
        </row>
        <row r="235">
          <cell r="B235">
            <v>224</v>
          </cell>
          <cell r="C235" t="str">
            <v xml:space="preserve">GEOTEXTIL NIVER NT 1600 </v>
          </cell>
          <cell r="D235" t="str">
            <v>UND</v>
          </cell>
          <cell r="E235">
            <v>14700</v>
          </cell>
        </row>
        <row r="236">
          <cell r="B236">
            <v>225</v>
          </cell>
          <cell r="C236" t="str">
            <v xml:space="preserve">GRAPA LAVAMANOS </v>
          </cell>
          <cell r="D236" t="str">
            <v>UND</v>
          </cell>
          <cell r="E236">
            <v>4000</v>
          </cell>
        </row>
        <row r="237">
          <cell r="B237">
            <v>226</v>
          </cell>
          <cell r="C237" t="str">
            <v xml:space="preserve">GRAPA PARA ZUNCHO </v>
          </cell>
          <cell r="D237" t="str">
            <v>UND</v>
          </cell>
          <cell r="E237">
            <v>900</v>
          </cell>
        </row>
        <row r="238">
          <cell r="B238">
            <v>227</v>
          </cell>
          <cell r="C238" t="str">
            <v xml:space="preserve">GUANTES CAUCHO T 9 </v>
          </cell>
          <cell r="D238" t="str">
            <v>UND</v>
          </cell>
          <cell r="E238">
            <v>8200</v>
          </cell>
        </row>
        <row r="239">
          <cell r="B239">
            <v>228</v>
          </cell>
          <cell r="C239" t="str">
            <v>GUANTES NITRILO</v>
          </cell>
          <cell r="D239" t="str">
            <v>GLN.</v>
          </cell>
          <cell r="E239">
            <v>8200</v>
          </cell>
        </row>
        <row r="240">
          <cell r="B240">
            <v>229</v>
          </cell>
          <cell r="C240" t="str">
            <v xml:space="preserve">INSERTOS 1/2" </v>
          </cell>
          <cell r="D240" t="str">
            <v>UND</v>
          </cell>
          <cell r="E240">
            <v>4300</v>
          </cell>
        </row>
        <row r="241">
          <cell r="B241">
            <v>230</v>
          </cell>
          <cell r="C241" t="str">
            <v>LAMINA DE FIBROCEMENTO 6MM</v>
          </cell>
          <cell r="D241" t="str">
            <v>UND</v>
          </cell>
          <cell r="E241">
            <v>56500</v>
          </cell>
        </row>
        <row r="242">
          <cell r="B242">
            <v>231</v>
          </cell>
          <cell r="C242" t="str">
            <v xml:space="preserve">LAVAPLATOS 53 X 43 / 1HUECO </v>
          </cell>
          <cell r="D242" t="str">
            <v>M2</v>
          </cell>
          <cell r="E242">
            <v>107000</v>
          </cell>
        </row>
        <row r="243">
          <cell r="B243">
            <v>232</v>
          </cell>
          <cell r="C243" t="str">
            <v>LIJA DE AGUA #100</v>
          </cell>
          <cell r="D243" t="str">
            <v>UND</v>
          </cell>
          <cell r="E243">
            <v>3200</v>
          </cell>
        </row>
        <row r="244">
          <cell r="B244">
            <v>233</v>
          </cell>
          <cell r="C244" t="str">
            <v xml:space="preserve">LIJA DE AGUA No.220 </v>
          </cell>
          <cell r="D244" t="str">
            <v>UND</v>
          </cell>
          <cell r="E244">
            <v>3200</v>
          </cell>
        </row>
        <row r="245">
          <cell r="B245">
            <v>234</v>
          </cell>
          <cell r="C245" t="str">
            <v>LIJA ROJA No. 120</v>
          </cell>
          <cell r="D245" t="str">
            <v>UND</v>
          </cell>
          <cell r="E245">
            <v>3200</v>
          </cell>
        </row>
        <row r="246">
          <cell r="B246">
            <v>235</v>
          </cell>
          <cell r="C246" t="str">
            <v>LIMPIADOR 1/32" PVC</v>
          </cell>
          <cell r="D246" t="str">
            <v>UND</v>
          </cell>
          <cell r="E246">
            <v>8250</v>
          </cell>
        </row>
        <row r="247">
          <cell r="B247">
            <v>236</v>
          </cell>
          <cell r="C247" t="str">
            <v xml:space="preserve">LIMPIADOR 1/64" PVC </v>
          </cell>
          <cell r="D247" t="str">
            <v>UND</v>
          </cell>
          <cell r="E247">
            <v>5850</v>
          </cell>
        </row>
        <row r="248">
          <cell r="B248">
            <v>237</v>
          </cell>
          <cell r="C248" t="str">
            <v xml:space="preserve">LIMPIADOR 1/8 X 12 ONZ PVC </v>
          </cell>
          <cell r="D248" t="str">
            <v>UND</v>
          </cell>
          <cell r="E248">
            <v>24600</v>
          </cell>
        </row>
        <row r="249">
          <cell r="B249">
            <v>238</v>
          </cell>
          <cell r="C249" t="str">
            <v>LIMPIAMAX MURIATICO X BOTELLA</v>
          </cell>
          <cell r="D249" t="str">
            <v>UND</v>
          </cell>
          <cell r="E249">
            <v>9500</v>
          </cell>
        </row>
        <row r="250">
          <cell r="B250">
            <v>239</v>
          </cell>
          <cell r="C250" t="str">
            <v>LLAVE GANZO</v>
          </cell>
          <cell r="D250" t="str">
            <v>UND</v>
          </cell>
          <cell r="E250">
            <v>23000</v>
          </cell>
        </row>
        <row r="251">
          <cell r="B251">
            <v>240</v>
          </cell>
          <cell r="C251" t="str">
            <v xml:space="preserve">LLAVE JARDIN 1/2" </v>
          </cell>
          <cell r="D251" t="str">
            <v>UND</v>
          </cell>
          <cell r="E251">
            <v>20000</v>
          </cell>
        </row>
        <row r="252">
          <cell r="B252">
            <v>241</v>
          </cell>
          <cell r="C252" t="str">
            <v>LLAVE LAVAMANOS</v>
          </cell>
          <cell r="D252" t="str">
            <v>UND</v>
          </cell>
          <cell r="E252">
            <v>18400</v>
          </cell>
        </row>
        <row r="253">
          <cell r="B253">
            <v>242</v>
          </cell>
          <cell r="C253" t="str">
            <v xml:space="preserve">LONAS </v>
          </cell>
          <cell r="D253" t="str">
            <v>UND</v>
          </cell>
          <cell r="E253">
            <v>2000</v>
          </cell>
        </row>
        <row r="254">
          <cell r="B254">
            <v>243</v>
          </cell>
          <cell r="C254" t="str">
            <v xml:space="preserve">MANGUERA JARDIN X ROLLO </v>
          </cell>
          <cell r="D254" t="str">
            <v>UND</v>
          </cell>
          <cell r="E254">
            <v>180000</v>
          </cell>
        </row>
        <row r="255">
          <cell r="B255">
            <v>244</v>
          </cell>
          <cell r="C255" t="str">
            <v xml:space="preserve">MANGUERA POLIETILENO 1" X 100MTS </v>
          </cell>
          <cell r="D255" t="str">
            <v>UND</v>
          </cell>
          <cell r="E255">
            <v>195000</v>
          </cell>
        </row>
        <row r="256">
          <cell r="B256">
            <v>245</v>
          </cell>
          <cell r="C256" t="str">
            <v xml:space="preserve">MANGUERA POLIETILENO 1/2"X100MTS </v>
          </cell>
          <cell r="D256" t="str">
            <v>UND</v>
          </cell>
          <cell r="E256">
            <v>100000</v>
          </cell>
        </row>
        <row r="257">
          <cell r="B257">
            <v>246</v>
          </cell>
          <cell r="C257" t="str">
            <v xml:space="preserve">MANILA 3MM CLASICA POLIPROPILENO </v>
          </cell>
          <cell r="D257" t="str">
            <v>M</v>
          </cell>
          <cell r="E257">
            <v>1000</v>
          </cell>
        </row>
        <row r="258">
          <cell r="B258">
            <v>247</v>
          </cell>
          <cell r="C258" t="str">
            <v xml:space="preserve">MINERAL ROJO FERROXIDO </v>
          </cell>
          <cell r="D258" t="str">
            <v>UND</v>
          </cell>
          <cell r="E258">
            <v>8250</v>
          </cell>
        </row>
        <row r="259">
          <cell r="B259">
            <v>248</v>
          </cell>
          <cell r="C259" t="str">
            <v xml:space="preserve">MIPLE ROSCADO 1/2 X 1/2 (4CM) PVC (DICOL) </v>
          </cell>
          <cell r="D259" t="str">
            <v>UND</v>
          </cell>
          <cell r="E259">
            <v>2350</v>
          </cell>
        </row>
        <row r="260">
          <cell r="B260">
            <v>249</v>
          </cell>
          <cell r="C260" t="str">
            <v>NAYLON GUADAÑA X20MTS</v>
          </cell>
          <cell r="D260" t="str">
            <v>UND</v>
          </cell>
          <cell r="E260">
            <v>21000</v>
          </cell>
        </row>
        <row r="261">
          <cell r="B261">
            <v>250</v>
          </cell>
          <cell r="C261" t="str">
            <v xml:space="preserve">PALO ESCOBA </v>
          </cell>
          <cell r="D261" t="str">
            <v>UND</v>
          </cell>
          <cell r="E261">
            <v>3000</v>
          </cell>
        </row>
        <row r="262">
          <cell r="B262">
            <v>251</v>
          </cell>
          <cell r="C262" t="str">
            <v xml:space="preserve">PARAL MURO B6 </v>
          </cell>
          <cell r="D262" t="str">
            <v>MT</v>
          </cell>
          <cell r="E262">
            <v>138500</v>
          </cell>
        </row>
        <row r="263">
          <cell r="B263">
            <v>252</v>
          </cell>
          <cell r="C263" t="str">
            <v xml:space="preserve">PEGATODO X 70 GRS </v>
          </cell>
          <cell r="D263" t="str">
            <v>MT</v>
          </cell>
          <cell r="E263">
            <v>5350</v>
          </cell>
        </row>
        <row r="264">
          <cell r="B264">
            <v>253</v>
          </cell>
          <cell r="C264" t="str">
            <v xml:space="preserve">PLASTICO NEGRO X 4 MTROS ANCHO </v>
          </cell>
          <cell r="D264" t="str">
            <v>MT</v>
          </cell>
          <cell r="E264">
            <v>8000</v>
          </cell>
        </row>
        <row r="265">
          <cell r="B265">
            <v>254</v>
          </cell>
          <cell r="C265" t="str">
            <v>PUNTA ESTRELLA</v>
          </cell>
          <cell r="D265" t="str">
            <v>UND</v>
          </cell>
          <cell r="E265">
            <v>4250</v>
          </cell>
        </row>
        <row r="266">
          <cell r="B266">
            <v>255</v>
          </cell>
          <cell r="C266" t="str">
            <v xml:space="preserve">PUNTILLA 2" CON CABEZA </v>
          </cell>
          <cell r="D266" t="str">
            <v>UND</v>
          </cell>
          <cell r="E266">
            <v>5650</v>
          </cell>
        </row>
        <row r="267">
          <cell r="B267">
            <v>256</v>
          </cell>
          <cell r="C267" t="str">
            <v xml:space="preserve">PUNTILLA 3" ACERO VERTICAL </v>
          </cell>
          <cell r="D267" t="str">
            <v>UND</v>
          </cell>
          <cell r="E267">
            <v>10000</v>
          </cell>
        </row>
        <row r="268">
          <cell r="B268">
            <v>257</v>
          </cell>
          <cell r="C268" t="str">
            <v xml:space="preserve">PUNTILLA 6" CON CABEZA </v>
          </cell>
          <cell r="D268" t="str">
            <v>UND</v>
          </cell>
          <cell r="E268">
            <v>11000</v>
          </cell>
        </row>
        <row r="269">
          <cell r="B269">
            <v>258</v>
          </cell>
          <cell r="C269" t="str">
            <v xml:space="preserve">PUNTILLA 8" CON CABEZA </v>
          </cell>
          <cell r="D269" t="str">
            <v>UND</v>
          </cell>
          <cell r="E269">
            <v>11000</v>
          </cell>
        </row>
        <row r="270">
          <cell r="B270">
            <v>259</v>
          </cell>
          <cell r="C270" t="str">
            <v xml:space="preserve">RACOR PARA MANGUERA METALICO </v>
          </cell>
          <cell r="D270" t="str">
            <v>UND</v>
          </cell>
          <cell r="E270">
            <v>8600</v>
          </cell>
        </row>
        <row r="271">
          <cell r="B271">
            <v>260</v>
          </cell>
          <cell r="C271" t="str">
            <v xml:space="preserve">RACOR PARA MANGUERA PLASTICO </v>
          </cell>
          <cell r="D271" t="str">
            <v>UND</v>
          </cell>
          <cell r="E271">
            <v>2250</v>
          </cell>
        </row>
        <row r="272">
          <cell r="B272">
            <v>261</v>
          </cell>
          <cell r="C272" t="str">
            <v xml:space="preserve">REGISTRO PCP 1/2" LISO PESADO </v>
          </cell>
          <cell r="D272" t="str">
            <v>UND</v>
          </cell>
          <cell r="E272">
            <v>15000</v>
          </cell>
        </row>
        <row r="273">
          <cell r="B273">
            <v>262</v>
          </cell>
          <cell r="C273" t="str">
            <v xml:space="preserve">REGISTRO PVC 3/4" LISO </v>
          </cell>
          <cell r="D273" t="str">
            <v>UND</v>
          </cell>
          <cell r="E273">
            <v>18250</v>
          </cell>
        </row>
        <row r="274">
          <cell r="B274">
            <v>263</v>
          </cell>
          <cell r="C274" t="str">
            <v xml:space="preserve">REGISTRO PVC 1/2" LISO </v>
          </cell>
          <cell r="D274" t="str">
            <v>UND</v>
          </cell>
          <cell r="E274">
            <v>15000</v>
          </cell>
        </row>
        <row r="275">
          <cell r="B275">
            <v>264</v>
          </cell>
          <cell r="C275" t="str">
            <v xml:space="preserve">REGISTRO PVC 11/2" LISO </v>
          </cell>
          <cell r="D275" t="str">
            <v>UND</v>
          </cell>
          <cell r="E275">
            <v>29000</v>
          </cell>
        </row>
        <row r="276">
          <cell r="B276">
            <v>265</v>
          </cell>
          <cell r="C276" t="str">
            <v xml:space="preserve">REJILLA CON SOSCO METAL 2 X 3 </v>
          </cell>
          <cell r="D276" t="str">
            <v>UND</v>
          </cell>
          <cell r="E276">
            <v>7000</v>
          </cell>
        </row>
        <row r="277">
          <cell r="B277">
            <v>266</v>
          </cell>
          <cell r="C277" t="str">
            <v xml:space="preserve">REJILLA CON SOSCO METAL 3 X 4 </v>
          </cell>
          <cell r="D277" t="str">
            <v>UND</v>
          </cell>
          <cell r="E277">
            <v>10500</v>
          </cell>
        </row>
        <row r="278">
          <cell r="B278">
            <v>267</v>
          </cell>
          <cell r="C278" t="str">
            <v xml:space="preserve">REJILLA SIFON METAL 2 X 3 </v>
          </cell>
          <cell r="D278" t="str">
            <v>UND</v>
          </cell>
          <cell r="E278">
            <v>6500</v>
          </cell>
        </row>
        <row r="279">
          <cell r="B279">
            <v>268</v>
          </cell>
          <cell r="C279" t="str">
            <v xml:space="preserve">REJILLA SIFON METAL 4 X 3 </v>
          </cell>
          <cell r="D279" t="str">
            <v>UND</v>
          </cell>
          <cell r="E279">
            <v>8500</v>
          </cell>
        </row>
        <row r="280">
          <cell r="B280">
            <v>269</v>
          </cell>
          <cell r="C280" t="str">
            <v xml:space="preserve">REMACHE 6-10 3/16 X 3/4 CIEGO </v>
          </cell>
          <cell r="D280" t="str">
            <v>UND</v>
          </cell>
          <cell r="E280">
            <v>300</v>
          </cell>
        </row>
        <row r="281">
          <cell r="B281">
            <v>270</v>
          </cell>
          <cell r="C281" t="str">
            <v>REMACHE 6-13 3/16 X 1 CIEGO</v>
          </cell>
          <cell r="D281" t="str">
            <v>UND</v>
          </cell>
          <cell r="E281">
            <v>300</v>
          </cell>
        </row>
        <row r="282">
          <cell r="B282">
            <v>271</v>
          </cell>
          <cell r="C282" t="str">
            <v xml:space="preserve">ROCIADOR PLASTICO 1/2" </v>
          </cell>
          <cell r="D282" t="str">
            <v>UND</v>
          </cell>
          <cell r="E282">
            <v>25800</v>
          </cell>
        </row>
        <row r="283">
          <cell r="B283">
            <v>272</v>
          </cell>
          <cell r="C283" t="str">
            <v xml:space="preserve">ROCIADOR PLASTICO 3/4" HEMBRA </v>
          </cell>
          <cell r="D283" t="str">
            <v>UND</v>
          </cell>
          <cell r="E283">
            <v>14500</v>
          </cell>
        </row>
        <row r="284">
          <cell r="B284">
            <v>273</v>
          </cell>
          <cell r="C284" t="str">
            <v xml:space="preserve">RODILLO  3" </v>
          </cell>
          <cell r="D284" t="str">
            <v>UND</v>
          </cell>
          <cell r="E284">
            <v>7500</v>
          </cell>
        </row>
        <row r="285">
          <cell r="B285">
            <v>274</v>
          </cell>
          <cell r="C285" t="str">
            <v xml:space="preserve">RODILLO  5" </v>
          </cell>
          <cell r="D285" t="str">
            <v>UND</v>
          </cell>
          <cell r="E285">
            <v>8500</v>
          </cell>
        </row>
        <row r="286">
          <cell r="B286">
            <v>275</v>
          </cell>
          <cell r="C286" t="str">
            <v>RODILLO PROFESIONAL 9"</v>
          </cell>
          <cell r="D286" t="str">
            <v>UND</v>
          </cell>
          <cell r="E286">
            <v>10200</v>
          </cell>
        </row>
        <row r="287">
          <cell r="B287">
            <v>276</v>
          </cell>
          <cell r="C287" t="str">
            <v xml:space="preserve">SEGUETA 18 METAL </v>
          </cell>
          <cell r="D287" t="str">
            <v>UND</v>
          </cell>
          <cell r="E287">
            <v>7250</v>
          </cell>
        </row>
        <row r="288">
          <cell r="B288">
            <v>277</v>
          </cell>
          <cell r="C288" t="str">
            <v xml:space="preserve">SIFON FLEXIBLE PCP </v>
          </cell>
          <cell r="D288" t="str">
            <v>UND</v>
          </cell>
          <cell r="E288">
            <v>14500</v>
          </cell>
        </row>
        <row r="289">
          <cell r="B289">
            <v>278</v>
          </cell>
          <cell r="C289" t="str">
            <v xml:space="preserve">SIFON LAVAMANOS COMPLETO GRIVAL </v>
          </cell>
          <cell r="D289" t="str">
            <v>UND</v>
          </cell>
          <cell r="E289">
            <v>16500</v>
          </cell>
        </row>
        <row r="290">
          <cell r="B290">
            <v>279</v>
          </cell>
          <cell r="C290" t="str">
            <v xml:space="preserve">SIKA JOINT COMPOUND 27.0 KG CUÑETE </v>
          </cell>
          <cell r="D290" t="str">
            <v>UND</v>
          </cell>
          <cell r="E290">
            <v>50000</v>
          </cell>
        </row>
        <row r="291">
          <cell r="B291">
            <v>280</v>
          </cell>
          <cell r="C291" t="str">
            <v xml:space="preserve">SIKADUR 31 ADHESIVO GRIS 0.5 KG </v>
          </cell>
          <cell r="D291" t="str">
            <v>UND</v>
          </cell>
          <cell r="E291">
            <v>465000</v>
          </cell>
        </row>
        <row r="292">
          <cell r="B292">
            <v>281</v>
          </cell>
          <cell r="C292" t="str">
            <v xml:space="preserve">SIKAFLEX CONSTRUCTION- CURE BLANCO </v>
          </cell>
          <cell r="D292" t="str">
            <v>UND</v>
          </cell>
          <cell r="E292">
            <v>42700</v>
          </cell>
        </row>
        <row r="293">
          <cell r="B293">
            <v>282</v>
          </cell>
          <cell r="C293" t="str">
            <v xml:space="preserve">SIKAMASTIC 1,1 KG X 1/4 </v>
          </cell>
          <cell r="D293" t="str">
            <v>UND</v>
          </cell>
          <cell r="E293">
            <v>7700</v>
          </cell>
        </row>
        <row r="294">
          <cell r="B294">
            <v>283</v>
          </cell>
          <cell r="C294" t="str">
            <v xml:space="preserve">SILICONA TRANSPARENTE </v>
          </cell>
          <cell r="D294" t="str">
            <v>UND</v>
          </cell>
          <cell r="E294">
            <v>16500</v>
          </cell>
        </row>
        <row r="295">
          <cell r="B295">
            <v>284</v>
          </cell>
          <cell r="C295" t="str">
            <v xml:space="preserve">SOLDADURA PVC 1/128" </v>
          </cell>
          <cell r="D295" t="str">
            <v>UND</v>
          </cell>
          <cell r="E295">
            <v>5900</v>
          </cell>
        </row>
        <row r="296">
          <cell r="B296">
            <v>285</v>
          </cell>
          <cell r="C296" t="str">
            <v>SOLDADURA PVC 1/16"</v>
          </cell>
          <cell r="D296" t="str">
            <v>UND</v>
          </cell>
          <cell r="E296">
            <v>27500</v>
          </cell>
        </row>
        <row r="297">
          <cell r="B297">
            <v>286</v>
          </cell>
          <cell r="C297" t="str">
            <v xml:space="preserve">SOLDADURA PVC 1/32" </v>
          </cell>
          <cell r="D297" t="str">
            <v>UND</v>
          </cell>
          <cell r="E297">
            <v>19000</v>
          </cell>
        </row>
        <row r="298">
          <cell r="B298">
            <v>287</v>
          </cell>
          <cell r="C298" t="str">
            <v xml:space="preserve">SOLDADURA PVC 1/8" </v>
          </cell>
          <cell r="D298" t="str">
            <v>UND</v>
          </cell>
          <cell r="E298">
            <v>46250</v>
          </cell>
        </row>
        <row r="299">
          <cell r="B299">
            <v>288</v>
          </cell>
          <cell r="C299" t="str">
            <v xml:space="preserve">THINNER EXTRA FINO BOTELLA </v>
          </cell>
          <cell r="D299" t="str">
            <v>UND</v>
          </cell>
          <cell r="E299">
            <v>8200</v>
          </cell>
        </row>
        <row r="300">
          <cell r="B300">
            <v>289</v>
          </cell>
          <cell r="C300" t="str">
            <v>THINNER</v>
          </cell>
          <cell r="D300" t="str">
            <v>GLN.</v>
          </cell>
          <cell r="E300">
            <v>25000</v>
          </cell>
        </row>
        <row r="301">
          <cell r="B301">
            <v>290</v>
          </cell>
          <cell r="C301" t="str">
            <v xml:space="preserve">TORNILLO DREWALL 10 X 11/2" </v>
          </cell>
          <cell r="D301" t="str">
            <v>UND</v>
          </cell>
          <cell r="E301">
            <v>250</v>
          </cell>
        </row>
        <row r="302">
          <cell r="B302">
            <v>291</v>
          </cell>
          <cell r="C302" t="str">
            <v xml:space="preserve">TORNILLO DREWALL 8 X 1 1/2" </v>
          </cell>
          <cell r="D302" t="str">
            <v>UND</v>
          </cell>
          <cell r="E302">
            <v>300</v>
          </cell>
        </row>
        <row r="303">
          <cell r="B303">
            <v>292</v>
          </cell>
          <cell r="C303" t="str">
            <v xml:space="preserve">TORNILLO DREWALL 8 X 1" </v>
          </cell>
          <cell r="D303" t="str">
            <v>UND</v>
          </cell>
          <cell r="E303">
            <v>300</v>
          </cell>
        </row>
        <row r="304">
          <cell r="B304">
            <v>293</v>
          </cell>
          <cell r="C304" t="str">
            <v xml:space="preserve">TORNILLO DREWALL 8 X 2" </v>
          </cell>
          <cell r="D304" t="str">
            <v>UND</v>
          </cell>
          <cell r="E304">
            <v>250</v>
          </cell>
        </row>
        <row r="305">
          <cell r="B305">
            <v>294</v>
          </cell>
          <cell r="C305" t="str">
            <v>TORNILLO PUNTA BROCA 8 X 1 1/4"</v>
          </cell>
          <cell r="D305" t="str">
            <v>UND</v>
          </cell>
          <cell r="E305">
            <v>150</v>
          </cell>
        </row>
        <row r="306">
          <cell r="B306">
            <v>295</v>
          </cell>
          <cell r="C306" t="str">
            <v>TORNILLO PUNTA BROCA 8 X 1 3/4"</v>
          </cell>
          <cell r="D306" t="str">
            <v>UND</v>
          </cell>
          <cell r="E306">
            <v>1700</v>
          </cell>
        </row>
        <row r="307">
          <cell r="B307">
            <v>296</v>
          </cell>
          <cell r="C307" t="str">
            <v xml:space="preserve">TUBO PRESION 1/2 RD 9 X 1 METRO </v>
          </cell>
          <cell r="D307" t="str">
            <v>UND</v>
          </cell>
          <cell r="E307">
            <v>3650</v>
          </cell>
        </row>
        <row r="308">
          <cell r="B308">
            <v>297</v>
          </cell>
          <cell r="C308" t="str">
            <v>TUBO PRESION 11/2"RDE 21 X 1 METRO</v>
          </cell>
          <cell r="D308" t="str">
            <v>UND</v>
          </cell>
          <cell r="E308">
            <v>11200</v>
          </cell>
        </row>
        <row r="309">
          <cell r="B309">
            <v>298</v>
          </cell>
          <cell r="C309" t="str">
            <v>TUBO PRESION 3/4" RDE 11 X 1 MTROS</v>
          </cell>
          <cell r="D309" t="str">
            <v>UND</v>
          </cell>
          <cell r="E309">
            <v>4250</v>
          </cell>
        </row>
        <row r="310">
          <cell r="B310">
            <v>299</v>
          </cell>
          <cell r="C310" t="str">
            <v xml:space="preserve">UNION POLIETILENO 1/2" </v>
          </cell>
          <cell r="D310" t="str">
            <v>UND</v>
          </cell>
          <cell r="E310">
            <v>1100</v>
          </cell>
        </row>
        <row r="311">
          <cell r="B311">
            <v>300</v>
          </cell>
          <cell r="C311" t="str">
            <v>VIDRIO INCOLORO 4 MM</v>
          </cell>
          <cell r="D311" t="str">
            <v>UND</v>
          </cell>
          <cell r="E311">
            <v>46700</v>
          </cell>
        </row>
        <row r="312">
          <cell r="B312">
            <v>301</v>
          </cell>
          <cell r="C312" t="str">
            <v>VIDRIO INCOLORO 5 MM</v>
          </cell>
          <cell r="D312" t="str">
            <v>UND</v>
          </cell>
          <cell r="E312">
            <v>58750</v>
          </cell>
        </row>
        <row r="313">
          <cell r="B313">
            <v>302</v>
          </cell>
          <cell r="C313" t="str">
            <v>VIDRIO MINIBOREAL 4 MM</v>
          </cell>
          <cell r="D313" t="str">
            <v>UND</v>
          </cell>
          <cell r="E313">
            <v>56500</v>
          </cell>
        </row>
        <row r="314">
          <cell r="B314">
            <v>303</v>
          </cell>
          <cell r="C314" t="str">
            <v xml:space="preserve">VINILO CORAZA </v>
          </cell>
          <cell r="D314" t="str">
            <v>GLN.</v>
          </cell>
          <cell r="E314">
            <v>80000</v>
          </cell>
        </row>
        <row r="315">
          <cell r="B315">
            <v>304</v>
          </cell>
          <cell r="C315" t="str">
            <v>VINILO CORAZA (CUÑETE 5 GALONES)</v>
          </cell>
          <cell r="D315" t="str">
            <v>UND</v>
          </cell>
          <cell r="E315">
            <v>380000</v>
          </cell>
        </row>
        <row r="316">
          <cell r="B316">
            <v>305</v>
          </cell>
          <cell r="C316" t="str">
            <v xml:space="preserve">VINILO TIPO 1 </v>
          </cell>
          <cell r="D316" t="str">
            <v>GLN.</v>
          </cell>
          <cell r="E316">
            <v>45000</v>
          </cell>
        </row>
        <row r="317">
          <cell r="B317">
            <v>306</v>
          </cell>
          <cell r="C317" t="str">
            <v xml:space="preserve">VINILO TIPO 1 ( CUÑETE 5 GALONES) </v>
          </cell>
          <cell r="D317" t="str">
            <v>UND</v>
          </cell>
          <cell r="E317">
            <v>180000</v>
          </cell>
        </row>
        <row r="318">
          <cell r="B318">
            <v>307</v>
          </cell>
          <cell r="C318" t="str">
            <v xml:space="preserve">VINILO TIPO 2 </v>
          </cell>
          <cell r="D318" t="str">
            <v>GLN.</v>
          </cell>
          <cell r="E318">
            <v>35000</v>
          </cell>
        </row>
        <row r="319">
          <cell r="B319">
            <v>308</v>
          </cell>
          <cell r="C319" t="str">
            <v xml:space="preserve">VINILO TIPO 2 (CUÑETE 5 GALONES) </v>
          </cell>
          <cell r="D319" t="str">
            <v>UND</v>
          </cell>
          <cell r="E319">
            <v>157000</v>
          </cell>
        </row>
        <row r="320">
          <cell r="B320">
            <v>309</v>
          </cell>
          <cell r="C320" t="str">
            <v xml:space="preserve">VIRUTA </v>
          </cell>
          <cell r="D320" t="str">
            <v>UND</v>
          </cell>
          <cell r="E320">
            <v>17500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338"/>
  <sheetViews>
    <sheetView view="pageBreakPreview" topLeftCell="A325" zoomScale="80" zoomScaleNormal="115" zoomScaleSheetLayoutView="80" workbookViewId="0">
      <selection activeCell="B332" sqref="B332:I339"/>
    </sheetView>
  </sheetViews>
  <sheetFormatPr baseColWidth="10" defaultRowHeight="12.75" x14ac:dyDescent="0.25"/>
  <cols>
    <col min="1" max="1" width="7.85546875" style="49" customWidth="1"/>
    <col min="2" max="2" width="56.85546875" style="84" customWidth="1"/>
    <col min="3" max="3" width="11.28515625" style="3" customWidth="1"/>
    <col min="4" max="4" width="15" style="3" customWidth="1"/>
    <col min="5" max="5" width="16.7109375" style="94" customWidth="1"/>
    <col min="6" max="6" width="22.28515625" style="5" customWidth="1"/>
    <col min="7" max="7" width="23.42578125" style="38" customWidth="1"/>
    <col min="8" max="8" width="11.42578125" style="3" customWidth="1"/>
    <col min="9" max="9" width="16.5703125" style="48" bestFit="1" customWidth="1"/>
    <col min="10" max="10" width="15.42578125" style="49" customWidth="1"/>
    <col min="11" max="11" width="24.28515625" style="5" customWidth="1"/>
    <col min="12" max="12" width="13.7109375" style="4" customWidth="1"/>
    <col min="13" max="14" width="13.85546875" style="4" bestFit="1" customWidth="1"/>
    <col min="15" max="15" width="14.28515625" style="5" bestFit="1" customWidth="1"/>
    <col min="16" max="16384" width="11.42578125" style="5"/>
  </cols>
  <sheetData>
    <row r="1" spans="1:16" ht="48.75" customHeight="1" x14ac:dyDescent="0.25">
      <c r="A1" s="136"/>
      <c r="B1" s="137"/>
      <c r="C1" s="157" t="s">
        <v>56</v>
      </c>
      <c r="D1" s="157"/>
      <c r="E1" s="157"/>
      <c r="F1" s="157"/>
      <c r="G1" s="157"/>
      <c r="H1" s="157"/>
      <c r="I1" s="157"/>
      <c r="J1" s="157"/>
      <c r="K1" s="158"/>
      <c r="O1" s="4"/>
      <c r="P1" s="4"/>
    </row>
    <row r="2" spans="1:16" x14ac:dyDescent="0.25">
      <c r="A2" s="138"/>
      <c r="B2" s="139"/>
      <c r="C2" s="155" t="s">
        <v>23</v>
      </c>
      <c r="D2" s="155"/>
      <c r="E2" s="155"/>
      <c r="F2" s="155"/>
      <c r="G2" s="155"/>
      <c r="H2" s="155"/>
      <c r="I2" s="155"/>
      <c r="J2" s="155"/>
      <c r="K2" s="156"/>
      <c r="O2" s="4"/>
      <c r="P2" s="4"/>
    </row>
    <row r="3" spans="1:16" x14ac:dyDescent="0.25">
      <c r="A3" s="138"/>
      <c r="B3" s="139"/>
      <c r="C3" s="139" t="s">
        <v>24</v>
      </c>
      <c r="D3" s="139"/>
      <c r="E3" s="139"/>
      <c r="F3" s="139"/>
      <c r="G3" s="139"/>
      <c r="H3" s="139"/>
      <c r="I3" s="139"/>
      <c r="J3" s="139"/>
      <c r="K3" s="140"/>
      <c r="O3" s="4"/>
      <c r="P3" s="4"/>
    </row>
    <row r="4" spans="1:16" x14ac:dyDescent="0.25">
      <c r="A4" s="138"/>
      <c r="B4" s="139"/>
      <c r="C4" s="142" t="s">
        <v>25</v>
      </c>
      <c r="D4" s="142"/>
      <c r="E4" s="142"/>
      <c r="F4" s="142"/>
      <c r="G4" s="142" t="s">
        <v>29</v>
      </c>
      <c r="H4" s="142"/>
      <c r="I4" s="142" t="s">
        <v>28</v>
      </c>
      <c r="J4" s="142"/>
      <c r="K4" s="142"/>
      <c r="O4" s="4"/>
      <c r="P4" s="4"/>
    </row>
    <row r="5" spans="1:16" x14ac:dyDescent="0.25">
      <c r="A5" s="138"/>
      <c r="B5" s="139"/>
      <c r="C5" s="142" t="s">
        <v>26</v>
      </c>
      <c r="D5" s="142"/>
      <c r="E5" s="142"/>
      <c r="F5" s="142"/>
      <c r="G5" s="142" t="s">
        <v>31</v>
      </c>
      <c r="H5" s="142"/>
      <c r="I5" s="141">
        <v>43832</v>
      </c>
      <c r="J5" s="142"/>
      <c r="K5" s="142"/>
      <c r="O5" s="4"/>
      <c r="P5" s="4"/>
    </row>
    <row r="6" spans="1:16" x14ac:dyDescent="0.25">
      <c r="A6" s="138"/>
      <c r="B6" s="139"/>
      <c r="C6" s="139" t="s">
        <v>30</v>
      </c>
      <c r="D6" s="139"/>
      <c r="E6" s="139"/>
      <c r="F6" s="139"/>
      <c r="G6" s="139"/>
      <c r="H6" s="139"/>
      <c r="I6" s="139"/>
      <c r="J6" s="139"/>
      <c r="K6" s="140"/>
      <c r="O6" s="4"/>
      <c r="P6" s="4"/>
    </row>
    <row r="7" spans="1:16" ht="16.5" customHeight="1" x14ac:dyDescent="0.25">
      <c r="A7" s="144"/>
      <c r="B7" s="145"/>
      <c r="C7" s="145"/>
      <c r="D7" s="145"/>
      <c r="E7" s="145"/>
      <c r="F7" s="145"/>
      <c r="G7" s="145"/>
      <c r="H7" s="145"/>
      <c r="I7" s="145"/>
      <c r="J7" s="145"/>
      <c r="K7" s="146"/>
      <c r="L7" s="8"/>
      <c r="M7" s="8"/>
      <c r="N7" s="8"/>
      <c r="O7" s="8"/>
      <c r="P7" s="4"/>
    </row>
    <row r="8" spans="1:16" x14ac:dyDescent="0.25">
      <c r="A8" s="76"/>
      <c r="B8" s="61"/>
      <c r="C8" s="2"/>
      <c r="D8" s="2"/>
      <c r="E8" s="87"/>
      <c r="F8" s="8"/>
      <c r="G8" s="8"/>
      <c r="H8" s="2"/>
      <c r="I8" s="8"/>
      <c r="J8" s="8"/>
      <c r="K8" s="9"/>
      <c r="L8" s="8"/>
      <c r="M8" s="8"/>
      <c r="N8" s="8"/>
      <c r="O8" s="8"/>
      <c r="P8" s="4"/>
    </row>
    <row r="9" spans="1:16" x14ac:dyDescent="0.25">
      <c r="A9" s="77"/>
      <c r="B9" s="63" t="s">
        <v>11</v>
      </c>
      <c r="C9" s="154"/>
      <c r="D9" s="154"/>
      <c r="E9" s="154"/>
      <c r="F9" s="12"/>
      <c r="G9" s="148" t="s">
        <v>17</v>
      </c>
      <c r="H9" s="148"/>
      <c r="I9" s="149"/>
      <c r="J9" s="150"/>
      <c r="K9" s="13"/>
      <c r="L9" s="14"/>
      <c r="M9" s="14"/>
      <c r="N9" s="14"/>
      <c r="O9" s="14"/>
      <c r="P9" s="4"/>
    </row>
    <row r="10" spans="1:16" ht="33.75" customHeight="1" x14ac:dyDescent="0.25">
      <c r="A10" s="77"/>
      <c r="B10" s="63" t="s">
        <v>12</v>
      </c>
      <c r="C10" s="131" t="s">
        <v>42</v>
      </c>
      <c r="D10" s="131"/>
      <c r="E10" s="131"/>
      <c r="F10" s="14"/>
      <c r="G10" s="16" t="s">
        <v>13</v>
      </c>
      <c r="H10" s="147" t="s">
        <v>36</v>
      </c>
      <c r="I10" s="147"/>
      <c r="J10" s="147"/>
      <c r="K10" s="13"/>
      <c r="L10" s="14"/>
      <c r="M10" s="14"/>
      <c r="N10" s="14"/>
      <c r="O10" s="17" t="s">
        <v>4</v>
      </c>
      <c r="P10" s="4"/>
    </row>
    <row r="11" spans="1:16" ht="70.5" customHeight="1" x14ac:dyDescent="0.25">
      <c r="A11" s="77"/>
      <c r="B11" s="85" t="s">
        <v>14</v>
      </c>
      <c r="C11" s="131" t="s">
        <v>43</v>
      </c>
      <c r="D11" s="131"/>
      <c r="E11" s="131"/>
      <c r="F11" s="19"/>
      <c r="G11" s="15" t="s">
        <v>5</v>
      </c>
      <c r="H11" s="152" t="s">
        <v>37</v>
      </c>
      <c r="I11" s="152"/>
      <c r="J11" s="152"/>
      <c r="K11" s="13"/>
      <c r="L11" s="19"/>
      <c r="M11" s="19"/>
      <c r="N11" s="19"/>
      <c r="O11" s="14"/>
      <c r="P11" s="4"/>
    </row>
    <row r="12" spans="1:16" ht="15" x14ac:dyDescent="0.25">
      <c r="A12" s="77"/>
      <c r="B12" s="63" t="s">
        <v>0</v>
      </c>
      <c r="C12" s="131" t="s">
        <v>44</v>
      </c>
      <c r="D12" s="131"/>
      <c r="E12" s="131"/>
      <c r="F12" s="19"/>
      <c r="G12" s="106"/>
      <c r="H12" s="105"/>
      <c r="I12"/>
      <c r="J12"/>
      <c r="K12" s="13"/>
      <c r="L12" s="12"/>
      <c r="M12" s="12"/>
      <c r="N12" s="12"/>
      <c r="O12" s="14"/>
      <c r="P12" s="4"/>
    </row>
    <row r="13" spans="1:16" ht="27.75" customHeight="1" x14ac:dyDescent="0.25">
      <c r="A13" s="77"/>
      <c r="B13" s="63" t="s">
        <v>15</v>
      </c>
      <c r="C13" s="132" t="s">
        <v>45</v>
      </c>
      <c r="D13" s="132"/>
      <c r="E13" s="132"/>
      <c r="F13" s="20"/>
      <c r="G13" s="107"/>
      <c r="H13" s="153" t="s">
        <v>4</v>
      </c>
      <c r="I13" s="153"/>
      <c r="J13" s="153"/>
      <c r="K13" s="13"/>
      <c r="L13" s="21"/>
      <c r="M13" s="21"/>
      <c r="N13" s="21"/>
      <c r="O13" s="22"/>
      <c r="P13" s="4"/>
    </row>
    <row r="14" spans="1:16" ht="39.75" customHeight="1" x14ac:dyDescent="0.25">
      <c r="A14" s="77"/>
      <c r="B14" s="63" t="s">
        <v>16</v>
      </c>
      <c r="C14" s="132" t="s">
        <v>46</v>
      </c>
      <c r="D14" s="132"/>
      <c r="E14" s="132"/>
      <c r="F14" s="20"/>
      <c r="G14" s="107"/>
      <c r="H14" s="23"/>
      <c r="I14" s="143" t="s">
        <v>4</v>
      </c>
      <c r="J14" s="143"/>
      <c r="K14" s="24"/>
      <c r="L14" s="14"/>
      <c r="M14" s="14"/>
      <c r="N14" s="14"/>
      <c r="O14" s="14"/>
      <c r="P14" s="4"/>
    </row>
    <row r="15" spans="1:16" ht="16.5" customHeight="1" x14ac:dyDescent="0.25">
      <c r="A15" s="77"/>
      <c r="B15" s="63" t="s">
        <v>6</v>
      </c>
      <c r="C15" s="151" t="s">
        <v>47</v>
      </c>
      <c r="D15" s="151"/>
      <c r="E15" s="151"/>
      <c r="F15" s="20"/>
      <c r="G15" s="107"/>
      <c r="H15" s="25"/>
      <c r="I15" s="135"/>
      <c r="J15" s="135"/>
      <c r="K15" s="24"/>
      <c r="L15" s="14"/>
      <c r="M15" s="14"/>
      <c r="N15" s="14"/>
      <c r="O15" s="14"/>
      <c r="P15" s="4"/>
    </row>
    <row r="16" spans="1:16" ht="13.5" thickBot="1" x14ac:dyDescent="0.3">
      <c r="A16" s="78"/>
      <c r="B16" s="81"/>
      <c r="C16" s="1"/>
      <c r="D16" s="1"/>
      <c r="E16" s="88"/>
      <c r="F16" s="27"/>
      <c r="G16" s="46"/>
      <c r="H16" s="1"/>
      <c r="I16" s="28"/>
      <c r="J16" s="29"/>
      <c r="K16" s="30"/>
      <c r="P16" s="4"/>
    </row>
    <row r="17" spans="1:244" s="31" customFormat="1" ht="21" customHeight="1" thickBot="1" x14ac:dyDescent="0.3">
      <c r="A17" s="122" t="s">
        <v>1</v>
      </c>
      <c r="B17" s="123"/>
      <c r="C17" s="123"/>
      <c r="D17" s="123"/>
      <c r="E17" s="123"/>
      <c r="F17" s="124"/>
      <c r="G17" s="117" t="s">
        <v>7</v>
      </c>
      <c r="H17" s="118"/>
      <c r="I17" s="118"/>
      <c r="J17" s="118"/>
      <c r="K17" s="119"/>
      <c r="L17" s="14"/>
      <c r="M17" s="14"/>
      <c r="N17" s="14"/>
    </row>
    <row r="18" spans="1:244" s="31" customFormat="1" ht="13.5" customHeight="1" thickBot="1" x14ac:dyDescent="0.3">
      <c r="A18" s="125" t="s">
        <v>18</v>
      </c>
      <c r="B18" s="127" t="s">
        <v>19</v>
      </c>
      <c r="C18" s="133" t="s">
        <v>34</v>
      </c>
      <c r="D18" s="129" t="s">
        <v>33</v>
      </c>
      <c r="E18" s="129" t="s">
        <v>48</v>
      </c>
      <c r="F18" s="120" t="s">
        <v>3</v>
      </c>
      <c r="G18" s="117" t="s">
        <v>2</v>
      </c>
      <c r="H18" s="118"/>
      <c r="I18" s="119"/>
      <c r="J18" s="118" t="s">
        <v>22</v>
      </c>
      <c r="K18" s="119"/>
      <c r="L18" s="14"/>
      <c r="M18" s="14"/>
      <c r="N18" s="14"/>
    </row>
    <row r="19" spans="1:244" s="31" customFormat="1" ht="18" customHeight="1" x14ac:dyDescent="0.25">
      <c r="A19" s="126"/>
      <c r="B19" s="128"/>
      <c r="C19" s="134"/>
      <c r="D19" s="130"/>
      <c r="E19" s="130"/>
      <c r="F19" s="121"/>
      <c r="G19" s="67" t="s">
        <v>8</v>
      </c>
      <c r="H19" s="108" t="s">
        <v>9</v>
      </c>
      <c r="I19" s="68" t="s">
        <v>10</v>
      </c>
      <c r="J19" s="69" t="s">
        <v>9</v>
      </c>
      <c r="K19" s="70" t="s">
        <v>10</v>
      </c>
      <c r="L19" s="14"/>
      <c r="M19" s="14"/>
      <c r="N19" s="14"/>
    </row>
    <row r="20" spans="1:244" s="31" customFormat="1" x14ac:dyDescent="0.25">
      <c r="A20" s="79">
        <f>'[1]EL PROGRESO'!B12</f>
        <v>1</v>
      </c>
      <c r="B20" s="82" t="str">
        <f>'[1]EL PROGRESO'!C12</f>
        <v>ABRAZADERA 1" TITAN</v>
      </c>
      <c r="C20" s="34" t="str">
        <f>'[1]EL PROGRESO'!D12</f>
        <v>UND</v>
      </c>
      <c r="D20" s="34">
        <v>1</v>
      </c>
      <c r="E20" s="95">
        <f>'[1]EL PROGRESO'!E12</f>
        <v>4500</v>
      </c>
      <c r="F20" s="50">
        <f>+E20*D20</f>
        <v>4500</v>
      </c>
      <c r="G20" s="35" t="s">
        <v>35</v>
      </c>
      <c r="H20" s="36">
        <v>0</v>
      </c>
      <c r="I20" s="111">
        <f>E20*H20</f>
        <v>0</v>
      </c>
      <c r="J20" s="71">
        <f>+H20+D20</f>
        <v>1</v>
      </c>
      <c r="K20" s="72">
        <f>+J20*E20</f>
        <v>4500</v>
      </c>
      <c r="L20" s="14"/>
      <c r="M20" s="64">
        <f>+E20/1.19</f>
        <v>3781.5126050420172</v>
      </c>
      <c r="N20" s="64">
        <f>+M20*19%</f>
        <v>718.48739495798327</v>
      </c>
      <c r="O20" s="65">
        <f>+N20+M20</f>
        <v>4500</v>
      </c>
    </row>
    <row r="21" spans="1:244" s="31" customFormat="1" x14ac:dyDescent="0.25">
      <c r="A21" s="79">
        <f>'[1]EL PROGRESO'!B13</f>
        <v>2</v>
      </c>
      <c r="B21" s="82" t="str">
        <f>'[1]EL PROGRESO'!C13</f>
        <v>ABRAZADERA 1/2" TITAN</v>
      </c>
      <c r="C21" s="34" t="str">
        <f>'[1]EL PROGRESO'!D13</f>
        <v>UND</v>
      </c>
      <c r="D21" s="34">
        <v>1</v>
      </c>
      <c r="E21" s="95">
        <f>'[1]EL PROGRESO'!E13</f>
        <v>2500</v>
      </c>
      <c r="F21" s="50">
        <f>+E21*D21</f>
        <v>2500</v>
      </c>
      <c r="G21" s="35" t="s">
        <v>35</v>
      </c>
      <c r="H21" s="36">
        <v>0</v>
      </c>
      <c r="I21" s="111">
        <f t="shared" ref="I21:I84" si="0">E21*H21</f>
        <v>0</v>
      </c>
      <c r="J21" s="71">
        <f>+H21+D21</f>
        <v>1</v>
      </c>
      <c r="K21" s="72">
        <f>E21*J21</f>
        <v>2500</v>
      </c>
      <c r="L21" s="14"/>
      <c r="M21" s="64">
        <f>+E21/1.19</f>
        <v>2100.840336134454</v>
      </c>
      <c r="N21" s="64">
        <f t="shared" ref="N21:N92" si="1">+M21*19%</f>
        <v>399.15966386554624</v>
      </c>
      <c r="O21" s="65">
        <f t="shared" ref="O21:O92" si="2">+N21+M21</f>
        <v>2500</v>
      </c>
    </row>
    <row r="22" spans="1:244" s="4" customFormat="1" x14ac:dyDescent="0.25">
      <c r="A22" s="79">
        <f>'[1]EL PROGRESO'!B14</f>
        <v>3</v>
      </c>
      <c r="B22" s="82" t="str">
        <f>'[1]EL PROGRESO'!C14</f>
        <v>ABRAZADERA 3/4" TITAN</v>
      </c>
      <c r="C22" s="34" t="str">
        <f>'[1]EL PROGRESO'!D14</f>
        <v>UND</v>
      </c>
      <c r="D22" s="34">
        <v>1</v>
      </c>
      <c r="E22" s="95">
        <f>'[1]EL PROGRESO'!E14</f>
        <v>3500</v>
      </c>
      <c r="F22" s="50">
        <f>+E22*D22</f>
        <v>3500</v>
      </c>
      <c r="G22" s="35" t="s">
        <v>35</v>
      </c>
      <c r="H22" s="36">
        <v>0</v>
      </c>
      <c r="I22" s="111">
        <f t="shared" si="0"/>
        <v>0</v>
      </c>
      <c r="J22" s="71">
        <f t="shared" ref="J22:J85" si="3">+H22+D22</f>
        <v>1</v>
      </c>
      <c r="K22" s="72">
        <f>+E22*J22</f>
        <v>3500</v>
      </c>
      <c r="L22" s="14"/>
      <c r="M22" s="64">
        <f t="shared" ref="M22:M83" si="4">+E22/1.19</f>
        <v>2941.1764705882356</v>
      </c>
      <c r="N22" s="64">
        <f t="shared" si="1"/>
        <v>558.82352941176475</v>
      </c>
      <c r="O22" s="65">
        <f t="shared" si="2"/>
        <v>3500.0000000000005</v>
      </c>
    </row>
    <row r="23" spans="1:244" s="4" customFormat="1" x14ac:dyDescent="0.25">
      <c r="A23" s="79">
        <f>'[1]EL PROGRESO'!B15</f>
        <v>4</v>
      </c>
      <c r="B23" s="82" t="str">
        <f>'[1]EL PROGRESO'!C15</f>
        <v>ACOPLE LAVAMANOS 50 CM</v>
      </c>
      <c r="C23" s="34" t="str">
        <f>'[1]EL PROGRESO'!D15</f>
        <v>UND</v>
      </c>
      <c r="D23" s="34">
        <v>1</v>
      </c>
      <c r="E23" s="95">
        <f>'[1]EL PROGRESO'!E15</f>
        <v>4100</v>
      </c>
      <c r="F23" s="50">
        <f>+E23*D23</f>
        <v>4100</v>
      </c>
      <c r="G23" s="35" t="s">
        <v>35</v>
      </c>
      <c r="H23" s="36">
        <v>0</v>
      </c>
      <c r="I23" s="111">
        <f t="shared" si="0"/>
        <v>0</v>
      </c>
      <c r="J23" s="71">
        <f t="shared" si="3"/>
        <v>1</v>
      </c>
      <c r="K23" s="72">
        <f>+E23*J23</f>
        <v>4100</v>
      </c>
      <c r="L23" s="14"/>
      <c r="M23" s="64">
        <f t="shared" si="4"/>
        <v>3445.3781512605042</v>
      </c>
      <c r="N23" s="64">
        <f t="shared" si="1"/>
        <v>654.62184873949582</v>
      </c>
      <c r="O23" s="65">
        <f t="shared" si="2"/>
        <v>4100</v>
      </c>
    </row>
    <row r="24" spans="1:244" x14ac:dyDescent="0.25">
      <c r="A24" s="79">
        <f>'[1]EL PROGRESO'!B16</f>
        <v>5</v>
      </c>
      <c r="B24" s="82" t="str">
        <f>'[1]EL PROGRESO'!C16</f>
        <v>ACOPLE SANITARIO 50 CM</v>
      </c>
      <c r="C24" s="34" t="str">
        <f>'[1]EL PROGRESO'!D16</f>
        <v>UND</v>
      </c>
      <c r="D24" s="34">
        <v>1</v>
      </c>
      <c r="E24" s="95">
        <f>'[1]EL PROGRESO'!E16</f>
        <v>4000</v>
      </c>
      <c r="F24" s="50">
        <f t="shared" ref="F24:F87" si="5">+E24*D24</f>
        <v>4000</v>
      </c>
      <c r="G24" s="35" t="s">
        <v>35</v>
      </c>
      <c r="H24" s="36">
        <v>0</v>
      </c>
      <c r="I24" s="111">
        <f t="shared" si="0"/>
        <v>0</v>
      </c>
      <c r="J24" s="71">
        <f t="shared" si="3"/>
        <v>1</v>
      </c>
      <c r="K24" s="72">
        <f>+E24*J24</f>
        <v>4000</v>
      </c>
      <c r="L24" s="14"/>
      <c r="M24" s="64">
        <f t="shared" si="4"/>
        <v>3361.3445378151264</v>
      </c>
      <c r="N24" s="64">
        <f t="shared" si="1"/>
        <v>638.65546218487407</v>
      </c>
      <c r="O24" s="65">
        <f t="shared" si="2"/>
        <v>4000.0000000000005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</row>
    <row r="25" spans="1:244" s="4" customFormat="1" x14ac:dyDescent="0.25">
      <c r="A25" s="79">
        <f>'[1]EL PROGRESO'!B17</f>
        <v>6</v>
      </c>
      <c r="B25" s="82" t="str">
        <f>'[1]EL PROGRESO'!C17</f>
        <v>ADAPTADOR HEMBRA 1/2" PVC PRESIÓN</v>
      </c>
      <c r="C25" s="34" t="str">
        <f>'[1]EL PROGRESO'!D17</f>
        <v>UND</v>
      </c>
      <c r="D25" s="34">
        <v>1</v>
      </c>
      <c r="E25" s="95">
        <f>'[1]EL PROGRESO'!E17</f>
        <v>1050</v>
      </c>
      <c r="F25" s="50">
        <f t="shared" si="5"/>
        <v>1050</v>
      </c>
      <c r="G25" s="35" t="s">
        <v>35</v>
      </c>
      <c r="H25" s="36">
        <v>0</v>
      </c>
      <c r="I25" s="111">
        <f t="shared" si="0"/>
        <v>0</v>
      </c>
      <c r="J25" s="71">
        <f t="shared" si="3"/>
        <v>1</v>
      </c>
      <c r="K25" s="72">
        <f t="shared" ref="K25" si="6">+J25*E25</f>
        <v>1050</v>
      </c>
      <c r="L25" s="14"/>
      <c r="M25" s="64">
        <f t="shared" si="4"/>
        <v>882.35294117647061</v>
      </c>
      <c r="N25" s="64">
        <f t="shared" si="1"/>
        <v>167.64705882352942</v>
      </c>
      <c r="O25" s="65">
        <f t="shared" si="2"/>
        <v>1050</v>
      </c>
    </row>
    <row r="26" spans="1:244" s="4" customFormat="1" x14ac:dyDescent="0.25">
      <c r="A26" s="79">
        <f>'[1]EL PROGRESO'!B18</f>
        <v>7</v>
      </c>
      <c r="B26" s="82" t="str">
        <f>'[1]EL PROGRESO'!C18</f>
        <v>ADAPTADOR HEMBRA 3/4" PVC PRESIÓN</v>
      </c>
      <c r="C26" s="34" t="str">
        <f>'[1]EL PROGRESO'!D18</f>
        <v>UND</v>
      </c>
      <c r="D26" s="34">
        <v>1</v>
      </c>
      <c r="E26" s="95">
        <f>'[1]EL PROGRESO'!E18</f>
        <v>1250</v>
      </c>
      <c r="F26" s="50">
        <f t="shared" si="5"/>
        <v>1250</v>
      </c>
      <c r="G26" s="35" t="s">
        <v>35</v>
      </c>
      <c r="H26" s="36">
        <v>0</v>
      </c>
      <c r="I26" s="111">
        <f t="shared" si="0"/>
        <v>0</v>
      </c>
      <c r="J26" s="71">
        <f t="shared" si="3"/>
        <v>1</v>
      </c>
      <c r="K26" s="72">
        <f t="shared" ref="K26" si="7">E26*J26</f>
        <v>1250</v>
      </c>
      <c r="L26" s="14"/>
      <c r="M26" s="64">
        <f t="shared" si="4"/>
        <v>1050.420168067227</v>
      </c>
      <c r="N26" s="64">
        <f t="shared" si="1"/>
        <v>199.57983193277312</v>
      </c>
      <c r="O26" s="65">
        <f t="shared" si="2"/>
        <v>1250</v>
      </c>
    </row>
    <row r="27" spans="1:244" s="4" customFormat="1" ht="14.25" customHeight="1" x14ac:dyDescent="0.25">
      <c r="A27" s="79">
        <f>'[1]EL PROGRESO'!B19</f>
        <v>8</v>
      </c>
      <c r="B27" s="82" t="str">
        <f>'[1]EL PROGRESO'!C19</f>
        <v>ADAPTADOR HEMBRA 1" PVC PRESIÓN</v>
      </c>
      <c r="C27" s="34" t="str">
        <f>'[1]EL PROGRESO'!D19</f>
        <v>UND</v>
      </c>
      <c r="D27" s="34">
        <v>1</v>
      </c>
      <c r="E27" s="95">
        <f>'[1]EL PROGRESO'!E19</f>
        <v>1900</v>
      </c>
      <c r="F27" s="50">
        <f t="shared" si="5"/>
        <v>1900</v>
      </c>
      <c r="G27" s="35" t="s">
        <v>35</v>
      </c>
      <c r="H27" s="36">
        <v>0</v>
      </c>
      <c r="I27" s="111">
        <f t="shared" si="0"/>
        <v>0</v>
      </c>
      <c r="J27" s="71">
        <f t="shared" si="3"/>
        <v>1</v>
      </c>
      <c r="K27" s="72">
        <f t="shared" ref="K27:K29" si="8">+E27*J27</f>
        <v>1900</v>
      </c>
      <c r="L27" s="14"/>
      <c r="M27" s="64">
        <f t="shared" si="4"/>
        <v>1596.6386554621849</v>
      </c>
      <c r="N27" s="64">
        <f t="shared" si="1"/>
        <v>303.36134453781517</v>
      </c>
      <c r="O27" s="65">
        <f t="shared" si="2"/>
        <v>1900</v>
      </c>
    </row>
    <row r="28" spans="1:244" s="4" customFormat="1" ht="14.25" customHeight="1" x14ac:dyDescent="0.25">
      <c r="A28" s="79">
        <f>'[1]EL PROGRESO'!B20</f>
        <v>9</v>
      </c>
      <c r="B28" s="82" t="str">
        <f>'[1]EL PROGRESO'!C20</f>
        <v>ADAPTADOR HEMBRA 1 1/4" PVC PRESIÓN</v>
      </c>
      <c r="C28" s="34" t="str">
        <f>'[1]EL PROGRESO'!D20</f>
        <v>UND</v>
      </c>
      <c r="D28" s="34">
        <v>1</v>
      </c>
      <c r="E28" s="95">
        <f>'[1]EL PROGRESO'!E20</f>
        <v>3100</v>
      </c>
      <c r="F28" s="50">
        <f t="shared" si="5"/>
        <v>3100</v>
      </c>
      <c r="G28" s="35" t="s">
        <v>35</v>
      </c>
      <c r="H28" s="36">
        <v>0</v>
      </c>
      <c r="I28" s="111">
        <f t="shared" si="0"/>
        <v>0</v>
      </c>
      <c r="J28" s="71">
        <f t="shared" si="3"/>
        <v>1</v>
      </c>
      <c r="K28" s="72">
        <f t="shared" si="8"/>
        <v>3100</v>
      </c>
      <c r="L28" s="14"/>
      <c r="M28" s="64">
        <f t="shared" si="4"/>
        <v>2605.0420168067226</v>
      </c>
      <c r="N28" s="64">
        <f t="shared" si="1"/>
        <v>494.9579831932773</v>
      </c>
      <c r="O28" s="65">
        <f t="shared" si="2"/>
        <v>3100</v>
      </c>
    </row>
    <row r="29" spans="1:244" s="4" customFormat="1" ht="14.25" customHeight="1" x14ac:dyDescent="0.25">
      <c r="A29" s="79">
        <f>'[1]EL PROGRESO'!B21</f>
        <v>10</v>
      </c>
      <c r="B29" s="82" t="str">
        <f>'[1]EL PROGRESO'!C21</f>
        <v>ADAPTADOR HEMBRA 1 1/2" PVC PRESIÓN</v>
      </c>
      <c r="C29" s="34" t="str">
        <f>'[1]EL PROGRESO'!D21</f>
        <v>UND</v>
      </c>
      <c r="D29" s="34">
        <v>1</v>
      </c>
      <c r="E29" s="95">
        <f>'[1]EL PROGRESO'!E21</f>
        <v>5500</v>
      </c>
      <c r="F29" s="50">
        <f t="shared" si="5"/>
        <v>5500</v>
      </c>
      <c r="G29" s="35" t="s">
        <v>35</v>
      </c>
      <c r="H29" s="36">
        <v>0</v>
      </c>
      <c r="I29" s="111">
        <f t="shared" si="0"/>
        <v>0</v>
      </c>
      <c r="J29" s="71">
        <f t="shared" si="3"/>
        <v>1</v>
      </c>
      <c r="K29" s="72">
        <f t="shared" si="8"/>
        <v>5500</v>
      </c>
      <c r="L29" s="14"/>
      <c r="M29" s="64">
        <f t="shared" si="4"/>
        <v>4621.8487394957983</v>
      </c>
      <c r="N29" s="64">
        <f t="shared" si="1"/>
        <v>878.15126050420167</v>
      </c>
      <c r="O29" s="65">
        <f t="shared" si="2"/>
        <v>5500</v>
      </c>
    </row>
    <row r="30" spans="1:244" ht="14.25" customHeight="1" x14ac:dyDescent="0.25">
      <c r="A30" s="79">
        <f>'[1]EL PROGRESO'!B22</f>
        <v>11</v>
      </c>
      <c r="B30" s="82" t="str">
        <f>'[1]EL PROGRESO'!C22</f>
        <v>ADAPTADOR HEMBRA 2" PVC PRESIÓN</v>
      </c>
      <c r="C30" s="34" t="str">
        <f>'[1]EL PROGRESO'!D22</f>
        <v>UND</v>
      </c>
      <c r="D30" s="34">
        <v>1</v>
      </c>
      <c r="E30" s="95">
        <f>'[1]EL PROGRESO'!E22</f>
        <v>9850</v>
      </c>
      <c r="F30" s="50">
        <f t="shared" si="5"/>
        <v>9850</v>
      </c>
      <c r="G30" s="35" t="s">
        <v>35</v>
      </c>
      <c r="H30" s="36">
        <v>0</v>
      </c>
      <c r="I30" s="111">
        <f t="shared" si="0"/>
        <v>0</v>
      </c>
      <c r="J30" s="71">
        <f t="shared" si="3"/>
        <v>1</v>
      </c>
      <c r="K30" s="72">
        <f t="shared" ref="K30" si="9">+J30*E30</f>
        <v>9850</v>
      </c>
      <c r="L30" s="14"/>
      <c r="M30" s="64">
        <f t="shared" si="4"/>
        <v>8277.310924369749</v>
      </c>
      <c r="N30" s="64">
        <f t="shared" si="1"/>
        <v>1572.6890756302523</v>
      </c>
      <c r="O30" s="65">
        <f t="shared" si="2"/>
        <v>9850.0000000000018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</row>
    <row r="31" spans="1:244" s="4" customFormat="1" ht="14.25" customHeight="1" x14ac:dyDescent="0.25">
      <c r="A31" s="79">
        <f>'[1]EL PROGRESO'!B23</f>
        <v>12</v>
      </c>
      <c r="B31" s="82" t="str">
        <f>'[1]EL PROGRESO'!C23</f>
        <v>ADAPTADOR HEMBRA 2 1/2" PVC PRESIÓN</v>
      </c>
      <c r="C31" s="34" t="str">
        <f>'[1]EL PROGRESO'!D23</f>
        <v>UND</v>
      </c>
      <c r="D31" s="34">
        <v>1</v>
      </c>
      <c r="E31" s="95">
        <f>'[1]EL PROGRESO'!E23</f>
        <v>18250</v>
      </c>
      <c r="F31" s="50">
        <f t="shared" si="5"/>
        <v>18250</v>
      </c>
      <c r="G31" s="35" t="s">
        <v>35</v>
      </c>
      <c r="H31" s="36">
        <v>0</v>
      </c>
      <c r="I31" s="111">
        <f t="shared" si="0"/>
        <v>0</v>
      </c>
      <c r="J31" s="71">
        <f t="shared" si="3"/>
        <v>1</v>
      </c>
      <c r="K31" s="72">
        <f t="shared" ref="K31" si="10">E31*J31</f>
        <v>18250</v>
      </c>
      <c r="L31" s="14"/>
      <c r="M31" s="64">
        <f t="shared" si="4"/>
        <v>15336.134453781513</v>
      </c>
      <c r="N31" s="64">
        <f t="shared" si="1"/>
        <v>2913.8655462184875</v>
      </c>
      <c r="O31" s="65">
        <f t="shared" si="2"/>
        <v>18250</v>
      </c>
    </row>
    <row r="32" spans="1:244" s="4" customFormat="1" ht="14.25" customHeight="1" x14ac:dyDescent="0.25">
      <c r="A32" s="79">
        <f>'[1]EL PROGRESO'!B24</f>
        <v>13</v>
      </c>
      <c r="B32" s="82" t="str">
        <f>'[1]EL PROGRESO'!C24</f>
        <v>ADAPTADOR MACHO 1/2" PVC PRESIÓN</v>
      </c>
      <c r="C32" s="34" t="str">
        <f>'[1]EL PROGRESO'!D24</f>
        <v>UND</v>
      </c>
      <c r="D32" s="34">
        <v>1</v>
      </c>
      <c r="E32" s="95">
        <f>'[1]EL PROGRESO'!E24</f>
        <v>900</v>
      </c>
      <c r="F32" s="50">
        <f t="shared" si="5"/>
        <v>900</v>
      </c>
      <c r="G32" s="35" t="s">
        <v>35</v>
      </c>
      <c r="H32" s="36">
        <v>0</v>
      </c>
      <c r="I32" s="111">
        <f t="shared" si="0"/>
        <v>0</v>
      </c>
      <c r="J32" s="71">
        <f t="shared" si="3"/>
        <v>1</v>
      </c>
      <c r="K32" s="72">
        <f t="shared" ref="K32:K34" si="11">+E32*J32</f>
        <v>900</v>
      </c>
      <c r="L32" s="14"/>
      <c r="M32" s="64">
        <f t="shared" si="4"/>
        <v>756.30252100840335</v>
      </c>
      <c r="N32" s="64">
        <f t="shared" si="1"/>
        <v>143.69747899159663</v>
      </c>
      <c r="O32" s="65">
        <f t="shared" si="2"/>
        <v>900</v>
      </c>
    </row>
    <row r="33" spans="1:244" ht="14.25" customHeight="1" x14ac:dyDescent="0.25">
      <c r="A33" s="79">
        <f>'[1]EL PROGRESO'!B25</f>
        <v>14</v>
      </c>
      <c r="B33" s="82" t="str">
        <f>'[1]EL PROGRESO'!C25</f>
        <v>ADAPTADOR MACHO 3/4" PVC PRESIÓN</v>
      </c>
      <c r="C33" s="34" t="str">
        <f>'[1]EL PROGRESO'!D25</f>
        <v>UND</v>
      </c>
      <c r="D33" s="34">
        <v>1</v>
      </c>
      <c r="E33" s="95">
        <f>'[1]EL PROGRESO'!E25</f>
        <v>1100</v>
      </c>
      <c r="F33" s="50">
        <f t="shared" si="5"/>
        <v>1100</v>
      </c>
      <c r="G33" s="35" t="s">
        <v>35</v>
      </c>
      <c r="H33" s="36">
        <v>0</v>
      </c>
      <c r="I33" s="111">
        <f t="shared" si="0"/>
        <v>0</v>
      </c>
      <c r="J33" s="71">
        <f t="shared" si="3"/>
        <v>1</v>
      </c>
      <c r="K33" s="72">
        <f t="shared" si="11"/>
        <v>1100</v>
      </c>
      <c r="L33" s="14"/>
      <c r="M33" s="64">
        <f t="shared" si="4"/>
        <v>924.36974789915973</v>
      </c>
      <c r="N33" s="64">
        <f t="shared" si="1"/>
        <v>175.63025210084035</v>
      </c>
      <c r="O33" s="65">
        <f t="shared" si="2"/>
        <v>1100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</row>
    <row r="34" spans="1:244" s="4" customFormat="1" ht="14.25" customHeight="1" x14ac:dyDescent="0.25">
      <c r="A34" s="79">
        <f>'[1]EL PROGRESO'!B26</f>
        <v>15</v>
      </c>
      <c r="B34" s="82" t="str">
        <f>'[1]EL PROGRESO'!C26</f>
        <v>ADAPTADOR MACHO 1" PVC PRESIÓN</v>
      </c>
      <c r="C34" s="34" t="str">
        <f>'[1]EL PROGRESO'!D26</f>
        <v>UND</v>
      </c>
      <c r="D34" s="34">
        <v>1</v>
      </c>
      <c r="E34" s="95">
        <f>'[1]EL PROGRESO'!E26</f>
        <v>1900</v>
      </c>
      <c r="F34" s="50">
        <f t="shared" si="5"/>
        <v>1900</v>
      </c>
      <c r="G34" s="35" t="s">
        <v>35</v>
      </c>
      <c r="H34" s="36">
        <v>0</v>
      </c>
      <c r="I34" s="111">
        <f t="shared" si="0"/>
        <v>0</v>
      </c>
      <c r="J34" s="71">
        <f t="shared" si="3"/>
        <v>1</v>
      </c>
      <c r="K34" s="72">
        <f t="shared" si="11"/>
        <v>1900</v>
      </c>
      <c r="L34" s="14"/>
      <c r="M34" s="64">
        <f t="shared" si="4"/>
        <v>1596.6386554621849</v>
      </c>
      <c r="N34" s="64">
        <f t="shared" si="1"/>
        <v>303.36134453781517</v>
      </c>
      <c r="O34" s="65">
        <f t="shared" si="2"/>
        <v>1900</v>
      </c>
    </row>
    <row r="35" spans="1:244" s="4" customFormat="1" ht="14.25" customHeight="1" x14ac:dyDescent="0.25">
      <c r="A35" s="79">
        <f>'[1]EL PROGRESO'!B27</f>
        <v>16</v>
      </c>
      <c r="B35" s="82" t="str">
        <f>'[1]EL PROGRESO'!C27</f>
        <v>ADAPTADOR MACHO 1 1/4" PVC PRESIÓN</v>
      </c>
      <c r="C35" s="34" t="str">
        <f>'[1]EL PROGRESO'!D27</f>
        <v>UND</v>
      </c>
      <c r="D35" s="34">
        <v>1</v>
      </c>
      <c r="E35" s="95">
        <f>'[1]EL PROGRESO'!E27</f>
        <v>3450</v>
      </c>
      <c r="F35" s="50">
        <f t="shared" si="5"/>
        <v>3450</v>
      </c>
      <c r="G35" s="35" t="s">
        <v>35</v>
      </c>
      <c r="H35" s="36">
        <v>0</v>
      </c>
      <c r="I35" s="111">
        <f t="shared" si="0"/>
        <v>0</v>
      </c>
      <c r="J35" s="71">
        <f t="shared" si="3"/>
        <v>1</v>
      </c>
      <c r="K35" s="72">
        <f t="shared" ref="K35" si="12">+J35*E35</f>
        <v>3450</v>
      </c>
      <c r="L35" s="14"/>
      <c r="M35" s="64">
        <f t="shared" si="4"/>
        <v>2899.1596638655465</v>
      </c>
      <c r="N35" s="64">
        <f t="shared" si="1"/>
        <v>550.84033613445388</v>
      </c>
      <c r="O35" s="65">
        <f t="shared" si="2"/>
        <v>3450.0000000000005</v>
      </c>
    </row>
    <row r="36" spans="1:244" s="4" customFormat="1" ht="14.25" customHeight="1" x14ac:dyDescent="0.25">
      <c r="A36" s="79">
        <f>'[1]EL PROGRESO'!B28</f>
        <v>17</v>
      </c>
      <c r="B36" s="82" t="str">
        <f>'[1]EL PROGRESO'!C28</f>
        <v>ADAPTADOR MACHO 1 1/2" PVC PRESIÓN</v>
      </c>
      <c r="C36" s="34" t="str">
        <f>'[1]EL PROGRESO'!D28</f>
        <v>UND</v>
      </c>
      <c r="D36" s="34">
        <v>1</v>
      </c>
      <c r="E36" s="95">
        <f>'[1]EL PROGRESO'!E28</f>
        <v>4100</v>
      </c>
      <c r="F36" s="50">
        <f t="shared" si="5"/>
        <v>4100</v>
      </c>
      <c r="G36" s="35" t="s">
        <v>35</v>
      </c>
      <c r="H36" s="36">
        <v>0</v>
      </c>
      <c r="I36" s="111">
        <f t="shared" si="0"/>
        <v>0</v>
      </c>
      <c r="J36" s="71">
        <f t="shared" si="3"/>
        <v>1</v>
      </c>
      <c r="K36" s="72">
        <f t="shared" ref="K36" si="13">E36*J36</f>
        <v>4100</v>
      </c>
      <c r="L36" s="14"/>
      <c r="M36" s="64">
        <f t="shared" si="4"/>
        <v>3445.3781512605042</v>
      </c>
      <c r="N36" s="64">
        <f t="shared" si="1"/>
        <v>654.62184873949582</v>
      </c>
      <c r="O36" s="65">
        <f t="shared" si="2"/>
        <v>4100</v>
      </c>
    </row>
    <row r="37" spans="1:244" s="4" customFormat="1" ht="14.25" customHeight="1" x14ac:dyDescent="0.25">
      <c r="A37" s="79">
        <f>'[1]EL PROGRESO'!B29</f>
        <v>18</v>
      </c>
      <c r="B37" s="82" t="str">
        <f>'[1]EL PROGRESO'!C29</f>
        <v>ADAPTADOR MACHO 2" PVC PRESIÓN</v>
      </c>
      <c r="C37" s="34" t="str">
        <f>'[1]EL PROGRESO'!D29</f>
        <v>UND</v>
      </c>
      <c r="D37" s="34">
        <v>1</v>
      </c>
      <c r="E37" s="95">
        <f>'[1]EL PROGRESO'!E29</f>
        <v>5900</v>
      </c>
      <c r="F37" s="50">
        <f t="shared" si="5"/>
        <v>5900</v>
      </c>
      <c r="G37" s="35" t="s">
        <v>35</v>
      </c>
      <c r="H37" s="36">
        <v>0</v>
      </c>
      <c r="I37" s="111">
        <f t="shared" si="0"/>
        <v>0</v>
      </c>
      <c r="J37" s="71">
        <f t="shared" si="3"/>
        <v>1</v>
      </c>
      <c r="K37" s="72">
        <f t="shared" ref="K37:K39" si="14">+E37*J37</f>
        <v>5900</v>
      </c>
      <c r="L37" s="14"/>
      <c r="M37" s="64">
        <f t="shared" si="4"/>
        <v>4957.9831932773113</v>
      </c>
      <c r="N37" s="64">
        <f t="shared" si="1"/>
        <v>942.01680672268913</v>
      </c>
      <c r="O37" s="65">
        <f t="shared" si="2"/>
        <v>5900</v>
      </c>
    </row>
    <row r="38" spans="1:244" s="4" customFormat="1" ht="14.25" customHeight="1" x14ac:dyDescent="0.25">
      <c r="A38" s="79">
        <f>'[1]EL PROGRESO'!B30</f>
        <v>19</v>
      </c>
      <c r="B38" s="82" t="str">
        <f>'[1]EL PROGRESO'!C30</f>
        <v>ADAPTADOR MACHO 2 1/2" PVC PRESIÓN</v>
      </c>
      <c r="C38" s="34" t="str">
        <f>'[1]EL PROGRESO'!D30</f>
        <v>UND</v>
      </c>
      <c r="D38" s="34">
        <v>1</v>
      </c>
      <c r="E38" s="95">
        <f>'[1]EL PROGRESO'!E30</f>
        <v>14850</v>
      </c>
      <c r="F38" s="50">
        <f t="shared" si="5"/>
        <v>14850</v>
      </c>
      <c r="G38" s="35" t="s">
        <v>35</v>
      </c>
      <c r="H38" s="36">
        <v>0</v>
      </c>
      <c r="I38" s="111">
        <f t="shared" si="0"/>
        <v>0</v>
      </c>
      <c r="J38" s="71">
        <f t="shared" si="3"/>
        <v>1</v>
      </c>
      <c r="K38" s="72">
        <f t="shared" si="14"/>
        <v>14850</v>
      </c>
      <c r="L38" s="14"/>
      <c r="M38" s="64">
        <f t="shared" si="4"/>
        <v>12478.991596638656</v>
      </c>
      <c r="N38" s="64">
        <f t="shared" si="1"/>
        <v>2371.0084033613448</v>
      </c>
      <c r="O38" s="65">
        <f t="shared" si="2"/>
        <v>14850</v>
      </c>
    </row>
    <row r="39" spans="1:244" s="4" customFormat="1" ht="14.25" customHeight="1" x14ac:dyDescent="0.25">
      <c r="A39" s="79">
        <f>'[1]EL PROGRESO'!B31</f>
        <v>20</v>
      </c>
      <c r="B39" s="82" t="str">
        <f>'[1]EL PROGRESO'!C31</f>
        <v>BUJE PVC PRESION ¾ x ½</v>
      </c>
      <c r="C39" s="34" t="str">
        <f>'[1]EL PROGRESO'!D31</f>
        <v>UND</v>
      </c>
      <c r="D39" s="34">
        <v>1</v>
      </c>
      <c r="E39" s="95">
        <f>'[1]EL PROGRESO'!E31</f>
        <v>1200</v>
      </c>
      <c r="F39" s="50">
        <f t="shared" si="5"/>
        <v>1200</v>
      </c>
      <c r="G39" s="35" t="s">
        <v>35</v>
      </c>
      <c r="H39" s="36">
        <v>0</v>
      </c>
      <c r="I39" s="111">
        <f t="shared" si="0"/>
        <v>0</v>
      </c>
      <c r="J39" s="71">
        <f t="shared" si="3"/>
        <v>1</v>
      </c>
      <c r="K39" s="72">
        <f t="shared" si="14"/>
        <v>1200</v>
      </c>
      <c r="L39" s="14"/>
      <c r="M39" s="64">
        <f t="shared" si="4"/>
        <v>1008.4033613445379</v>
      </c>
      <c r="N39" s="64">
        <f t="shared" si="1"/>
        <v>191.59663865546219</v>
      </c>
      <c r="O39" s="65">
        <f t="shared" si="2"/>
        <v>1200</v>
      </c>
    </row>
    <row r="40" spans="1:244" s="4" customFormat="1" x14ac:dyDescent="0.25">
      <c r="A40" s="79">
        <f>'[1]EL PROGRESO'!B32</f>
        <v>21</v>
      </c>
      <c r="B40" s="82" t="str">
        <f>'[1]EL PROGRESO'!C32</f>
        <v>BUJE PVC PRESION 1 x ½</v>
      </c>
      <c r="C40" s="55" t="str">
        <f>'[1]EL PROGRESO'!D32</f>
        <v>UND</v>
      </c>
      <c r="D40" s="34">
        <v>1</v>
      </c>
      <c r="E40" s="95">
        <f>'[1]EL PROGRESO'!E32</f>
        <v>1900</v>
      </c>
      <c r="F40" s="50">
        <f t="shared" si="5"/>
        <v>1900</v>
      </c>
      <c r="G40" s="35" t="s">
        <v>35</v>
      </c>
      <c r="H40" s="36">
        <v>0</v>
      </c>
      <c r="I40" s="111">
        <f t="shared" si="0"/>
        <v>0</v>
      </c>
      <c r="J40" s="71">
        <f t="shared" si="3"/>
        <v>1</v>
      </c>
      <c r="K40" s="72">
        <f t="shared" ref="K40" si="15">+J40*E40</f>
        <v>1900</v>
      </c>
      <c r="L40" s="14"/>
      <c r="M40" s="64">
        <f t="shared" si="4"/>
        <v>1596.6386554621849</v>
      </c>
      <c r="N40" s="64">
        <f t="shared" si="1"/>
        <v>303.36134453781517</v>
      </c>
      <c r="O40" s="65">
        <f t="shared" si="2"/>
        <v>1900</v>
      </c>
    </row>
    <row r="41" spans="1:244" s="4" customFormat="1" x14ac:dyDescent="0.25">
      <c r="A41" s="79">
        <f>'[1]EL PROGRESO'!B33</f>
        <v>22</v>
      </c>
      <c r="B41" s="82" t="str">
        <f>'[1]EL PROGRESO'!C33</f>
        <v>BUJE PVC PRESION 1 x ¾</v>
      </c>
      <c r="C41" s="34" t="str">
        <f>'[1]EL PROGRESO'!D33</f>
        <v>UND</v>
      </c>
      <c r="D41" s="34">
        <v>1</v>
      </c>
      <c r="E41" s="95">
        <f>'[1]EL PROGRESO'!E33</f>
        <v>1900</v>
      </c>
      <c r="F41" s="50">
        <f t="shared" si="5"/>
        <v>1900</v>
      </c>
      <c r="G41" s="35" t="s">
        <v>35</v>
      </c>
      <c r="H41" s="36">
        <v>0</v>
      </c>
      <c r="I41" s="111">
        <f t="shared" si="0"/>
        <v>0</v>
      </c>
      <c r="J41" s="71">
        <f t="shared" si="3"/>
        <v>1</v>
      </c>
      <c r="K41" s="72">
        <f t="shared" ref="K41" si="16">E41*J41</f>
        <v>1900</v>
      </c>
      <c r="L41" s="14"/>
      <c r="M41" s="64">
        <f t="shared" si="4"/>
        <v>1596.6386554621849</v>
      </c>
      <c r="N41" s="64">
        <f t="shared" si="1"/>
        <v>303.36134453781517</v>
      </c>
      <c r="O41" s="65">
        <f t="shared" si="2"/>
        <v>1900</v>
      </c>
    </row>
    <row r="42" spans="1:244" s="4" customFormat="1" x14ac:dyDescent="0.25">
      <c r="A42" s="79">
        <f>'[1]EL PROGRESO'!B34</f>
        <v>23</v>
      </c>
      <c r="B42" s="82" t="str">
        <f>'[1]EL PROGRESO'!C34</f>
        <v>BUJE PVC PRESION 1¼ x ½</v>
      </c>
      <c r="C42" s="34" t="str">
        <f>'[1]EL PROGRESO'!D34</f>
        <v>UND</v>
      </c>
      <c r="D42" s="34">
        <v>1</v>
      </c>
      <c r="E42" s="95">
        <f>'[1]EL PROGRESO'!E34</f>
        <v>4250</v>
      </c>
      <c r="F42" s="50">
        <f t="shared" si="5"/>
        <v>4250</v>
      </c>
      <c r="G42" s="35" t="s">
        <v>35</v>
      </c>
      <c r="H42" s="36">
        <v>0</v>
      </c>
      <c r="I42" s="111">
        <f t="shared" si="0"/>
        <v>0</v>
      </c>
      <c r="J42" s="71">
        <f t="shared" si="3"/>
        <v>1</v>
      </c>
      <c r="K42" s="72">
        <f t="shared" ref="K42:K44" si="17">+E42*J42</f>
        <v>4250</v>
      </c>
      <c r="L42" s="14"/>
      <c r="M42" s="64">
        <f t="shared" si="4"/>
        <v>3571.4285714285716</v>
      </c>
      <c r="N42" s="64">
        <f t="shared" si="1"/>
        <v>678.57142857142856</v>
      </c>
      <c r="O42" s="65">
        <f t="shared" si="2"/>
        <v>4250</v>
      </c>
    </row>
    <row r="43" spans="1:244" s="4" customFormat="1" x14ac:dyDescent="0.25">
      <c r="A43" s="79">
        <f>'[1]EL PROGRESO'!B35</f>
        <v>24</v>
      </c>
      <c r="B43" s="82" t="str">
        <f>'[1]EL PROGRESO'!C35</f>
        <v>BUJE PVC PRESION 1¼ x ¾</v>
      </c>
      <c r="C43" s="34" t="str">
        <f>'[1]EL PROGRESO'!D35</f>
        <v>UND</v>
      </c>
      <c r="D43" s="34">
        <v>1</v>
      </c>
      <c r="E43" s="95">
        <f>'[1]EL PROGRESO'!E35</f>
        <v>4250</v>
      </c>
      <c r="F43" s="50">
        <f t="shared" si="5"/>
        <v>4250</v>
      </c>
      <c r="G43" s="35" t="s">
        <v>35</v>
      </c>
      <c r="H43" s="36">
        <v>0</v>
      </c>
      <c r="I43" s="111">
        <f t="shared" si="0"/>
        <v>0</v>
      </c>
      <c r="J43" s="71">
        <f t="shared" si="3"/>
        <v>1</v>
      </c>
      <c r="K43" s="72">
        <f t="shared" si="17"/>
        <v>4250</v>
      </c>
      <c r="L43" s="14"/>
      <c r="M43" s="64">
        <f t="shared" si="4"/>
        <v>3571.4285714285716</v>
      </c>
      <c r="N43" s="64">
        <f t="shared" si="1"/>
        <v>678.57142857142856</v>
      </c>
      <c r="O43" s="65">
        <f t="shared" si="2"/>
        <v>4250</v>
      </c>
    </row>
    <row r="44" spans="1:244" s="4" customFormat="1" x14ac:dyDescent="0.25">
      <c r="A44" s="79">
        <f>'[1]EL PROGRESO'!B36</f>
        <v>25</v>
      </c>
      <c r="B44" s="82" t="str">
        <f>'[1]EL PROGRESO'!C36</f>
        <v>BUJE PVC PRESION 1¼ x 1</v>
      </c>
      <c r="C44" s="34" t="str">
        <f>'[1]EL PROGRESO'!D36</f>
        <v>UND</v>
      </c>
      <c r="D44" s="34">
        <v>1</v>
      </c>
      <c r="E44" s="95">
        <f>'[1]EL PROGRESO'!E36</f>
        <v>4250</v>
      </c>
      <c r="F44" s="50">
        <f t="shared" si="5"/>
        <v>4250</v>
      </c>
      <c r="G44" s="35" t="s">
        <v>35</v>
      </c>
      <c r="H44" s="36">
        <v>0</v>
      </c>
      <c r="I44" s="111">
        <f t="shared" si="0"/>
        <v>0</v>
      </c>
      <c r="J44" s="71">
        <f t="shared" si="3"/>
        <v>1</v>
      </c>
      <c r="K44" s="72">
        <f t="shared" si="17"/>
        <v>4250</v>
      </c>
      <c r="L44" s="14"/>
      <c r="M44" s="64">
        <f t="shared" si="4"/>
        <v>3571.4285714285716</v>
      </c>
      <c r="N44" s="64">
        <f t="shared" si="1"/>
        <v>678.57142857142856</v>
      </c>
      <c r="O44" s="65">
        <f t="shared" si="2"/>
        <v>4250</v>
      </c>
    </row>
    <row r="45" spans="1:244" s="4" customFormat="1" x14ac:dyDescent="0.25">
      <c r="A45" s="79">
        <f>'[1]EL PROGRESO'!B37</f>
        <v>26</v>
      </c>
      <c r="B45" s="82" t="str">
        <f>'[1]EL PROGRESO'!C37</f>
        <v>BUJE PVC PRESION 1½ x ½</v>
      </c>
      <c r="C45" s="34" t="str">
        <f>'[1]EL PROGRESO'!D37</f>
        <v>UND</v>
      </c>
      <c r="D45" s="34">
        <v>1</v>
      </c>
      <c r="E45" s="95">
        <f>'[1]EL PROGRESO'!E37</f>
        <v>3900</v>
      </c>
      <c r="F45" s="50">
        <f t="shared" si="5"/>
        <v>3900</v>
      </c>
      <c r="G45" s="35" t="s">
        <v>35</v>
      </c>
      <c r="H45" s="36">
        <v>0</v>
      </c>
      <c r="I45" s="111">
        <f t="shared" si="0"/>
        <v>0</v>
      </c>
      <c r="J45" s="71">
        <f t="shared" si="3"/>
        <v>1</v>
      </c>
      <c r="K45" s="72">
        <f t="shared" ref="K45" si="18">+J45*E45</f>
        <v>3900</v>
      </c>
      <c r="L45" s="14"/>
      <c r="M45" s="64">
        <f t="shared" si="4"/>
        <v>3277.3109243697481</v>
      </c>
      <c r="N45" s="64">
        <f t="shared" si="1"/>
        <v>622.6890756302522</v>
      </c>
      <c r="O45" s="65">
        <f t="shared" si="2"/>
        <v>3900.0000000000005</v>
      </c>
    </row>
    <row r="46" spans="1:244" x14ac:dyDescent="0.25">
      <c r="A46" s="79">
        <f>'[1]EL PROGRESO'!B38</f>
        <v>27</v>
      </c>
      <c r="B46" s="82" t="str">
        <f>'[1]EL PROGRESO'!C38</f>
        <v>BUJE PVC PRESION 1½ x ¾</v>
      </c>
      <c r="C46" s="34" t="str">
        <f>'[1]EL PROGRESO'!D38</f>
        <v>UND</v>
      </c>
      <c r="D46" s="34">
        <v>1</v>
      </c>
      <c r="E46" s="95">
        <f>'[1]EL PROGRESO'!E38</f>
        <v>3900</v>
      </c>
      <c r="F46" s="50">
        <f t="shared" si="5"/>
        <v>3900</v>
      </c>
      <c r="G46" s="35" t="s">
        <v>35</v>
      </c>
      <c r="H46" s="36">
        <v>0</v>
      </c>
      <c r="I46" s="111">
        <f t="shared" si="0"/>
        <v>0</v>
      </c>
      <c r="J46" s="71">
        <f t="shared" si="3"/>
        <v>1</v>
      </c>
      <c r="K46" s="72">
        <f t="shared" ref="K46" si="19">E46*J46</f>
        <v>3900</v>
      </c>
      <c r="L46" s="14"/>
      <c r="M46" s="64">
        <f t="shared" si="4"/>
        <v>3277.3109243697481</v>
      </c>
      <c r="N46" s="64">
        <f t="shared" si="1"/>
        <v>622.6890756302522</v>
      </c>
      <c r="O46" s="65">
        <f t="shared" si="2"/>
        <v>3900.0000000000005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</row>
    <row r="47" spans="1:244" s="4" customFormat="1" x14ac:dyDescent="0.25">
      <c r="A47" s="79">
        <f>'[1]EL PROGRESO'!B39</f>
        <v>28</v>
      </c>
      <c r="B47" s="82" t="str">
        <f>'[1]EL PROGRESO'!C39</f>
        <v>BUJE PVC PRESION 1½ x 1</v>
      </c>
      <c r="C47" s="34" t="str">
        <f>'[1]EL PROGRESO'!D39</f>
        <v>UND</v>
      </c>
      <c r="D47" s="34">
        <v>1</v>
      </c>
      <c r="E47" s="95">
        <f>'[1]EL PROGRESO'!E39</f>
        <v>3900</v>
      </c>
      <c r="F47" s="50">
        <f t="shared" si="5"/>
        <v>3900</v>
      </c>
      <c r="G47" s="35" t="s">
        <v>35</v>
      </c>
      <c r="H47" s="36">
        <v>0</v>
      </c>
      <c r="I47" s="111">
        <f t="shared" si="0"/>
        <v>0</v>
      </c>
      <c r="J47" s="71">
        <f t="shared" si="3"/>
        <v>1</v>
      </c>
      <c r="K47" s="72">
        <f t="shared" ref="K47:K49" si="20">+E47*J47</f>
        <v>3900</v>
      </c>
      <c r="L47" s="14"/>
      <c r="M47" s="64">
        <f t="shared" si="4"/>
        <v>3277.3109243697481</v>
      </c>
      <c r="N47" s="64">
        <f t="shared" si="1"/>
        <v>622.6890756302522</v>
      </c>
      <c r="O47" s="65">
        <f t="shared" si="2"/>
        <v>3900.0000000000005</v>
      </c>
    </row>
    <row r="48" spans="1:244" s="4" customFormat="1" x14ac:dyDescent="0.25">
      <c r="A48" s="79">
        <f>'[1]EL PROGRESO'!B40</f>
        <v>29</v>
      </c>
      <c r="B48" s="82" t="str">
        <f>'[1]EL PROGRESO'!C40</f>
        <v>BUJE PVC PRESION 1½ x 1¼</v>
      </c>
      <c r="C48" s="34" t="str">
        <f>'[1]EL PROGRESO'!D40</f>
        <v>UND</v>
      </c>
      <c r="D48" s="34">
        <v>1</v>
      </c>
      <c r="E48" s="95">
        <f>'[1]EL PROGRESO'!E40</f>
        <v>4100</v>
      </c>
      <c r="F48" s="50">
        <f t="shared" si="5"/>
        <v>4100</v>
      </c>
      <c r="G48" s="35" t="s">
        <v>35</v>
      </c>
      <c r="H48" s="36">
        <v>0</v>
      </c>
      <c r="I48" s="111">
        <f t="shared" si="0"/>
        <v>0</v>
      </c>
      <c r="J48" s="71">
        <f t="shared" si="3"/>
        <v>1</v>
      </c>
      <c r="K48" s="72">
        <f t="shared" si="20"/>
        <v>4100</v>
      </c>
      <c r="L48" s="14"/>
      <c r="M48" s="64">
        <f t="shared" si="4"/>
        <v>3445.3781512605042</v>
      </c>
      <c r="N48" s="64">
        <f t="shared" si="1"/>
        <v>654.62184873949582</v>
      </c>
      <c r="O48" s="65">
        <f t="shared" si="2"/>
        <v>4100</v>
      </c>
    </row>
    <row r="49" spans="1:15" s="4" customFormat="1" x14ac:dyDescent="0.25">
      <c r="A49" s="79">
        <f>'[1]EL PROGRESO'!B41</f>
        <v>30</v>
      </c>
      <c r="B49" s="82" t="str">
        <f>'[1]EL PROGRESO'!C41</f>
        <v>BUJE PVC PRESION 2 x ½</v>
      </c>
      <c r="C49" s="34" t="str">
        <f>'[1]EL PROGRESO'!D41</f>
        <v>UND</v>
      </c>
      <c r="D49" s="34">
        <v>1</v>
      </c>
      <c r="E49" s="95">
        <f>'[1]EL PROGRESO'!E41</f>
        <v>5500</v>
      </c>
      <c r="F49" s="50">
        <f t="shared" si="5"/>
        <v>5500</v>
      </c>
      <c r="G49" s="35" t="s">
        <v>35</v>
      </c>
      <c r="H49" s="36">
        <v>0</v>
      </c>
      <c r="I49" s="111">
        <f t="shared" si="0"/>
        <v>0</v>
      </c>
      <c r="J49" s="71">
        <f t="shared" si="3"/>
        <v>1</v>
      </c>
      <c r="K49" s="72">
        <f t="shared" si="20"/>
        <v>5500</v>
      </c>
      <c r="L49" s="14"/>
      <c r="M49" s="64">
        <f t="shared" si="4"/>
        <v>4621.8487394957983</v>
      </c>
      <c r="N49" s="64">
        <f t="shared" si="1"/>
        <v>878.15126050420167</v>
      </c>
      <c r="O49" s="65">
        <f t="shared" si="2"/>
        <v>5500</v>
      </c>
    </row>
    <row r="50" spans="1:15" s="4" customFormat="1" x14ac:dyDescent="0.25">
      <c r="A50" s="79">
        <f>'[1]EL PROGRESO'!B42</f>
        <v>31</v>
      </c>
      <c r="B50" s="82" t="str">
        <f>'[1]EL PROGRESO'!C42</f>
        <v>BUJE PVC PRESION 2 x ¾</v>
      </c>
      <c r="C50" s="34" t="str">
        <f>'[1]EL PROGRESO'!D42</f>
        <v>UND</v>
      </c>
      <c r="D50" s="34">
        <v>1</v>
      </c>
      <c r="E50" s="95">
        <f>'[1]EL PROGRESO'!E42</f>
        <v>5500</v>
      </c>
      <c r="F50" s="50">
        <f t="shared" si="5"/>
        <v>5500</v>
      </c>
      <c r="G50" s="35" t="s">
        <v>35</v>
      </c>
      <c r="H50" s="36">
        <v>0</v>
      </c>
      <c r="I50" s="111">
        <f t="shared" si="0"/>
        <v>0</v>
      </c>
      <c r="J50" s="71">
        <f t="shared" si="3"/>
        <v>1</v>
      </c>
      <c r="K50" s="72">
        <f t="shared" ref="K50" si="21">+J50*E50</f>
        <v>5500</v>
      </c>
      <c r="L50" s="14"/>
      <c r="M50" s="64">
        <f t="shared" si="4"/>
        <v>4621.8487394957983</v>
      </c>
      <c r="N50" s="64">
        <f t="shared" si="1"/>
        <v>878.15126050420167</v>
      </c>
      <c r="O50" s="65">
        <f t="shared" si="2"/>
        <v>5500</v>
      </c>
    </row>
    <row r="51" spans="1:15" s="4" customFormat="1" x14ac:dyDescent="0.25">
      <c r="A51" s="79">
        <f>'[1]EL PROGRESO'!B43</f>
        <v>32</v>
      </c>
      <c r="B51" s="82" t="str">
        <f>'[1]EL PROGRESO'!C43</f>
        <v>BUJE PVC PRESION 2 x 1</v>
      </c>
      <c r="C51" s="34" t="str">
        <f>'[1]EL PROGRESO'!D43</f>
        <v>UND</v>
      </c>
      <c r="D51" s="34">
        <v>1</v>
      </c>
      <c r="E51" s="95">
        <f>'[1]EL PROGRESO'!E43</f>
        <v>5500</v>
      </c>
      <c r="F51" s="50">
        <f t="shared" si="5"/>
        <v>5500</v>
      </c>
      <c r="G51" s="35" t="s">
        <v>35</v>
      </c>
      <c r="H51" s="36">
        <v>0</v>
      </c>
      <c r="I51" s="111">
        <f t="shared" si="0"/>
        <v>0</v>
      </c>
      <c r="J51" s="71">
        <f t="shared" si="3"/>
        <v>1</v>
      </c>
      <c r="K51" s="72">
        <f t="shared" ref="K51" si="22">E51*J51</f>
        <v>5500</v>
      </c>
      <c r="L51" s="14"/>
      <c r="M51" s="64">
        <f t="shared" si="4"/>
        <v>4621.8487394957983</v>
      </c>
      <c r="N51" s="64">
        <f t="shared" si="1"/>
        <v>878.15126050420167</v>
      </c>
      <c r="O51" s="65">
        <f t="shared" si="2"/>
        <v>5500</v>
      </c>
    </row>
    <row r="52" spans="1:15" s="4" customFormat="1" x14ac:dyDescent="0.25">
      <c r="A52" s="79">
        <f>'[1]EL PROGRESO'!B44</f>
        <v>33</v>
      </c>
      <c r="B52" s="82" t="str">
        <f>'[1]EL PROGRESO'!C44</f>
        <v>BUJE PVC PRESION 2 x 1¼</v>
      </c>
      <c r="C52" s="34" t="str">
        <f>'[1]EL PROGRESO'!D44</f>
        <v>UND</v>
      </c>
      <c r="D52" s="34">
        <v>1</v>
      </c>
      <c r="E52" s="95">
        <f>'[1]EL PROGRESO'!E44</f>
        <v>5500</v>
      </c>
      <c r="F52" s="50">
        <f t="shared" si="5"/>
        <v>5500</v>
      </c>
      <c r="G52" s="35" t="s">
        <v>35</v>
      </c>
      <c r="H52" s="36">
        <v>0</v>
      </c>
      <c r="I52" s="111">
        <f t="shared" si="0"/>
        <v>0</v>
      </c>
      <c r="J52" s="71">
        <f t="shared" si="3"/>
        <v>1</v>
      </c>
      <c r="K52" s="72">
        <f t="shared" ref="K52:K54" si="23">+E52*J52</f>
        <v>5500</v>
      </c>
      <c r="L52" s="14"/>
      <c r="M52" s="64">
        <f t="shared" si="4"/>
        <v>4621.8487394957983</v>
      </c>
      <c r="N52" s="64">
        <f t="shared" si="1"/>
        <v>878.15126050420167</v>
      </c>
      <c r="O52" s="65">
        <f t="shared" si="2"/>
        <v>5500</v>
      </c>
    </row>
    <row r="53" spans="1:15" s="4" customFormat="1" x14ac:dyDescent="0.25">
      <c r="A53" s="79">
        <f>'[1]EL PROGRESO'!B45</f>
        <v>34</v>
      </c>
      <c r="B53" s="82" t="str">
        <f>'[1]EL PROGRESO'!C45</f>
        <v>BUJE PVC PRESION 2 x 1½</v>
      </c>
      <c r="C53" s="34" t="str">
        <f>'[1]EL PROGRESO'!D45</f>
        <v>UND</v>
      </c>
      <c r="D53" s="34">
        <v>1</v>
      </c>
      <c r="E53" s="95">
        <f>'[1]EL PROGRESO'!E45</f>
        <v>5500</v>
      </c>
      <c r="F53" s="50">
        <f t="shared" si="5"/>
        <v>5500</v>
      </c>
      <c r="G53" s="35" t="s">
        <v>35</v>
      </c>
      <c r="H53" s="36">
        <v>0</v>
      </c>
      <c r="I53" s="111">
        <f t="shared" si="0"/>
        <v>0</v>
      </c>
      <c r="J53" s="71">
        <f t="shared" si="3"/>
        <v>1</v>
      </c>
      <c r="K53" s="72">
        <f t="shared" si="23"/>
        <v>5500</v>
      </c>
      <c r="L53" s="14"/>
      <c r="M53" s="64">
        <f t="shared" si="4"/>
        <v>4621.8487394957983</v>
      </c>
      <c r="N53" s="64">
        <f t="shared" si="1"/>
        <v>878.15126050420167</v>
      </c>
      <c r="O53" s="65">
        <f t="shared" si="2"/>
        <v>5500</v>
      </c>
    </row>
    <row r="54" spans="1:15" s="4" customFormat="1" x14ac:dyDescent="0.25">
      <c r="A54" s="79">
        <f>'[1]EL PROGRESO'!B46</f>
        <v>35</v>
      </c>
      <c r="B54" s="82" t="str">
        <f>'[1]EL PROGRESO'!C46</f>
        <v>BUJE PVC PRESION 2½ x 1½</v>
      </c>
      <c r="C54" s="34" t="str">
        <f>'[1]EL PROGRESO'!D46</f>
        <v>UND</v>
      </c>
      <c r="D54" s="34">
        <v>1</v>
      </c>
      <c r="E54" s="95">
        <f>'[1]EL PROGRESO'!E46</f>
        <v>13800</v>
      </c>
      <c r="F54" s="50">
        <f t="shared" si="5"/>
        <v>13800</v>
      </c>
      <c r="G54" s="35" t="s">
        <v>35</v>
      </c>
      <c r="H54" s="36">
        <v>0</v>
      </c>
      <c r="I54" s="111">
        <f t="shared" si="0"/>
        <v>0</v>
      </c>
      <c r="J54" s="71">
        <f t="shared" si="3"/>
        <v>1</v>
      </c>
      <c r="K54" s="72">
        <f t="shared" si="23"/>
        <v>13800</v>
      </c>
      <c r="L54" s="14"/>
      <c r="M54" s="64">
        <f t="shared" si="4"/>
        <v>11596.638655462186</v>
      </c>
      <c r="N54" s="64">
        <f t="shared" si="1"/>
        <v>2203.3613445378155</v>
      </c>
      <c r="O54" s="65">
        <f t="shared" si="2"/>
        <v>13800.000000000002</v>
      </c>
    </row>
    <row r="55" spans="1:15" s="4" customFormat="1" x14ac:dyDescent="0.25">
      <c r="A55" s="79">
        <f>'[1]EL PROGRESO'!B47</f>
        <v>36</v>
      </c>
      <c r="B55" s="82" t="str">
        <f>'[1]EL PROGRESO'!C47</f>
        <v>BUJE PVC PRESION 2½ x 2</v>
      </c>
      <c r="C55" s="34" t="str">
        <f>'[1]EL PROGRESO'!D47</f>
        <v>UND</v>
      </c>
      <c r="D55" s="34">
        <v>1</v>
      </c>
      <c r="E55" s="95">
        <f>'[1]EL PROGRESO'!E47</f>
        <v>12650</v>
      </c>
      <c r="F55" s="50">
        <f t="shared" si="5"/>
        <v>12650</v>
      </c>
      <c r="G55" s="35" t="s">
        <v>35</v>
      </c>
      <c r="H55" s="36">
        <v>0</v>
      </c>
      <c r="I55" s="111">
        <f t="shared" si="0"/>
        <v>0</v>
      </c>
      <c r="J55" s="71">
        <f t="shared" si="3"/>
        <v>1</v>
      </c>
      <c r="K55" s="72">
        <f t="shared" ref="K55" si="24">+J55*E55</f>
        <v>12650</v>
      </c>
      <c r="L55" s="14"/>
      <c r="M55" s="64">
        <f t="shared" si="4"/>
        <v>10630.252100840336</v>
      </c>
      <c r="N55" s="64">
        <f t="shared" si="1"/>
        <v>2019.747899159664</v>
      </c>
      <c r="O55" s="65">
        <f t="shared" si="2"/>
        <v>12650</v>
      </c>
    </row>
    <row r="56" spans="1:15" s="4" customFormat="1" x14ac:dyDescent="0.25">
      <c r="A56" s="79">
        <f>'[1]EL PROGRESO'!B48</f>
        <v>37</v>
      </c>
      <c r="B56" s="82" t="str">
        <f>'[1]EL PROGRESO'!C48</f>
        <v>BUJE PVC PRESION 3 x 2</v>
      </c>
      <c r="C56" s="34" t="str">
        <f>'[1]EL PROGRESO'!D48</f>
        <v>UND</v>
      </c>
      <c r="D56" s="34">
        <v>1</v>
      </c>
      <c r="E56" s="95">
        <f>'[1]EL PROGRESO'!E48</f>
        <v>20200</v>
      </c>
      <c r="F56" s="50">
        <f t="shared" si="5"/>
        <v>20200</v>
      </c>
      <c r="G56" s="35" t="s">
        <v>35</v>
      </c>
      <c r="H56" s="36">
        <v>0</v>
      </c>
      <c r="I56" s="111">
        <f t="shared" si="0"/>
        <v>0</v>
      </c>
      <c r="J56" s="71">
        <f t="shared" si="3"/>
        <v>1</v>
      </c>
      <c r="K56" s="72">
        <f t="shared" ref="K56" si="25">E56*J56</f>
        <v>20200</v>
      </c>
      <c r="L56" s="14"/>
      <c r="M56" s="64">
        <f t="shared" si="4"/>
        <v>16974.789915966387</v>
      </c>
      <c r="N56" s="64">
        <f t="shared" si="1"/>
        <v>3225.2100840336134</v>
      </c>
      <c r="O56" s="65">
        <f t="shared" si="2"/>
        <v>20200</v>
      </c>
    </row>
    <row r="57" spans="1:15" s="4" customFormat="1" x14ac:dyDescent="0.25">
      <c r="A57" s="79">
        <f>'[1]EL PROGRESO'!B49</f>
        <v>38</v>
      </c>
      <c r="B57" s="82" t="str">
        <f>'[1]EL PROGRESO'!C49</f>
        <v>BUJE PVC PRESION 3 x 2½</v>
      </c>
      <c r="C57" s="34" t="str">
        <f>'[1]EL PROGRESO'!D49</f>
        <v>UND</v>
      </c>
      <c r="D57" s="34">
        <v>1</v>
      </c>
      <c r="E57" s="95">
        <f>'[1]EL PROGRESO'!E49</f>
        <v>20200</v>
      </c>
      <c r="F57" s="50">
        <f t="shared" si="5"/>
        <v>20200</v>
      </c>
      <c r="G57" s="35" t="s">
        <v>35</v>
      </c>
      <c r="H57" s="36">
        <v>0</v>
      </c>
      <c r="I57" s="111">
        <f t="shared" si="0"/>
        <v>0</v>
      </c>
      <c r="J57" s="71">
        <f t="shared" si="3"/>
        <v>1</v>
      </c>
      <c r="K57" s="72">
        <f t="shared" ref="K57:K59" si="26">+E57*J57</f>
        <v>20200</v>
      </c>
      <c r="L57" s="14"/>
      <c r="M57" s="64">
        <f t="shared" si="4"/>
        <v>16974.789915966387</v>
      </c>
      <c r="N57" s="64">
        <f t="shared" si="1"/>
        <v>3225.2100840336134</v>
      </c>
      <c r="O57" s="65">
        <f t="shared" si="2"/>
        <v>20200</v>
      </c>
    </row>
    <row r="58" spans="1:15" s="4" customFormat="1" x14ac:dyDescent="0.25">
      <c r="A58" s="79">
        <f>'[1]EL PROGRESO'!B50</f>
        <v>39</v>
      </c>
      <c r="B58" s="82" t="str">
        <f>'[1]EL PROGRESO'!C50</f>
        <v>BUJE PVC PRESION ROSCADO 1 x ½</v>
      </c>
      <c r="C58" s="34" t="str">
        <f>'[1]EL PROGRESO'!D50</f>
        <v>UND</v>
      </c>
      <c r="D58" s="34">
        <v>1</v>
      </c>
      <c r="E58" s="95">
        <f>'[1]EL PROGRESO'!E50</f>
        <v>2400</v>
      </c>
      <c r="F58" s="50">
        <f t="shared" si="5"/>
        <v>2400</v>
      </c>
      <c r="G58" s="35" t="s">
        <v>35</v>
      </c>
      <c r="H58" s="36">
        <v>0</v>
      </c>
      <c r="I58" s="111">
        <f t="shared" si="0"/>
        <v>0</v>
      </c>
      <c r="J58" s="71">
        <f t="shared" si="3"/>
        <v>1</v>
      </c>
      <c r="K58" s="72">
        <f t="shared" si="26"/>
        <v>2400</v>
      </c>
      <c r="L58" s="14"/>
      <c r="M58" s="64">
        <f t="shared" si="4"/>
        <v>2016.8067226890757</v>
      </c>
      <c r="N58" s="64">
        <f t="shared" si="1"/>
        <v>383.19327731092437</v>
      </c>
      <c r="O58" s="65">
        <f t="shared" si="2"/>
        <v>2400</v>
      </c>
    </row>
    <row r="59" spans="1:15" s="4" customFormat="1" x14ac:dyDescent="0.25">
      <c r="A59" s="79">
        <f>'[1]EL PROGRESO'!B51</f>
        <v>40</v>
      </c>
      <c r="B59" s="82" t="str">
        <f>'[1]EL PROGRESO'!C51</f>
        <v>BUJE PVC PRESION ROSCADO 1 x ¾</v>
      </c>
      <c r="C59" s="34" t="str">
        <f>'[1]EL PROGRESO'!D51</f>
        <v>UND</v>
      </c>
      <c r="D59" s="34">
        <v>1</v>
      </c>
      <c r="E59" s="95">
        <f>'[1]EL PROGRESO'!E51</f>
        <v>2400</v>
      </c>
      <c r="F59" s="50">
        <f t="shared" si="5"/>
        <v>2400</v>
      </c>
      <c r="G59" s="35" t="s">
        <v>35</v>
      </c>
      <c r="H59" s="36">
        <v>0</v>
      </c>
      <c r="I59" s="111">
        <f t="shared" si="0"/>
        <v>0</v>
      </c>
      <c r="J59" s="71">
        <f t="shared" si="3"/>
        <v>1</v>
      </c>
      <c r="K59" s="72">
        <f t="shared" si="26"/>
        <v>2400</v>
      </c>
      <c r="L59" s="14"/>
      <c r="M59" s="64">
        <f t="shared" si="4"/>
        <v>2016.8067226890757</v>
      </c>
      <c r="N59" s="64">
        <f t="shared" si="1"/>
        <v>383.19327731092437</v>
      </c>
      <c r="O59" s="65">
        <f t="shared" si="2"/>
        <v>2400</v>
      </c>
    </row>
    <row r="60" spans="1:15" s="4" customFormat="1" x14ac:dyDescent="0.25">
      <c r="A60" s="79">
        <f>'[1]EL PROGRESO'!B52</f>
        <v>41</v>
      </c>
      <c r="B60" s="82" t="str">
        <f>'[1]EL PROGRESO'!C52</f>
        <v>BUJE PVC PRESION ROSCADO 1¼ x ½</v>
      </c>
      <c r="C60" s="34" t="str">
        <f>'[1]EL PROGRESO'!D52</f>
        <v>UND</v>
      </c>
      <c r="D60" s="34">
        <v>1</v>
      </c>
      <c r="E60" s="95">
        <f>'[1]EL PROGRESO'!E52</f>
        <v>4050</v>
      </c>
      <c r="F60" s="50">
        <f t="shared" si="5"/>
        <v>4050</v>
      </c>
      <c r="G60" s="35" t="s">
        <v>35</v>
      </c>
      <c r="H60" s="36">
        <v>0</v>
      </c>
      <c r="I60" s="111">
        <f t="shared" si="0"/>
        <v>0</v>
      </c>
      <c r="J60" s="71">
        <f t="shared" si="3"/>
        <v>1</v>
      </c>
      <c r="K60" s="72">
        <f t="shared" ref="K60" si="27">+J60*E60</f>
        <v>4050</v>
      </c>
      <c r="L60" s="14"/>
      <c r="M60" s="64">
        <f t="shared" si="4"/>
        <v>3403.3613445378151</v>
      </c>
      <c r="N60" s="64">
        <f t="shared" si="1"/>
        <v>646.63865546218483</v>
      </c>
      <c r="O60" s="65">
        <f t="shared" si="2"/>
        <v>4050</v>
      </c>
    </row>
    <row r="61" spans="1:15" s="4" customFormat="1" x14ac:dyDescent="0.25">
      <c r="A61" s="79">
        <f>'[1]EL PROGRESO'!B53</f>
        <v>42</v>
      </c>
      <c r="B61" s="82" t="str">
        <f>'[1]EL PROGRESO'!C53</f>
        <v>BUJE PVC PRESION ROSCADO 1¼ x ¾</v>
      </c>
      <c r="C61" s="34" t="str">
        <f>'[1]EL PROGRESO'!D53</f>
        <v>UND</v>
      </c>
      <c r="D61" s="34">
        <v>1</v>
      </c>
      <c r="E61" s="95">
        <f>'[1]EL PROGRESO'!E53</f>
        <v>4050</v>
      </c>
      <c r="F61" s="50">
        <f t="shared" si="5"/>
        <v>4050</v>
      </c>
      <c r="G61" s="35" t="s">
        <v>35</v>
      </c>
      <c r="H61" s="36">
        <v>0</v>
      </c>
      <c r="I61" s="111">
        <f t="shared" si="0"/>
        <v>0</v>
      </c>
      <c r="J61" s="71">
        <f t="shared" si="3"/>
        <v>1</v>
      </c>
      <c r="K61" s="72">
        <f t="shared" ref="K61" si="28">E61*J61</f>
        <v>4050</v>
      </c>
      <c r="L61" s="14"/>
      <c r="M61" s="64">
        <f t="shared" si="4"/>
        <v>3403.3613445378151</v>
      </c>
      <c r="N61" s="64">
        <f t="shared" si="1"/>
        <v>646.63865546218483</v>
      </c>
      <c r="O61" s="65">
        <f t="shared" si="2"/>
        <v>4050</v>
      </c>
    </row>
    <row r="62" spans="1:15" s="4" customFormat="1" x14ac:dyDescent="0.25">
      <c r="A62" s="79">
        <f>'[1]EL PROGRESO'!B54</f>
        <v>43</v>
      </c>
      <c r="B62" s="82" t="str">
        <f>'[1]EL PROGRESO'!C54</f>
        <v>BUJE PVC PRESION ROSCADO 1¼ x 1</v>
      </c>
      <c r="C62" s="34" t="str">
        <f>'[1]EL PROGRESO'!D54</f>
        <v>UND</v>
      </c>
      <c r="D62" s="34">
        <v>1</v>
      </c>
      <c r="E62" s="95">
        <f>'[1]EL PROGRESO'!E54</f>
        <v>4050</v>
      </c>
      <c r="F62" s="50">
        <f t="shared" si="5"/>
        <v>4050</v>
      </c>
      <c r="G62" s="35" t="s">
        <v>35</v>
      </c>
      <c r="H62" s="36">
        <v>0</v>
      </c>
      <c r="I62" s="111">
        <f t="shared" si="0"/>
        <v>0</v>
      </c>
      <c r="J62" s="71">
        <f t="shared" si="3"/>
        <v>1</v>
      </c>
      <c r="K62" s="72">
        <f t="shared" ref="K62:K64" si="29">+E62*J62</f>
        <v>4050</v>
      </c>
      <c r="L62" s="14"/>
      <c r="M62" s="64">
        <f t="shared" si="4"/>
        <v>3403.3613445378151</v>
      </c>
      <c r="N62" s="64">
        <f t="shared" si="1"/>
        <v>646.63865546218483</v>
      </c>
      <c r="O62" s="65">
        <f t="shared" si="2"/>
        <v>4050</v>
      </c>
    </row>
    <row r="63" spans="1:15" s="4" customFormat="1" x14ac:dyDescent="0.25">
      <c r="A63" s="79">
        <f>'[1]EL PROGRESO'!B55</f>
        <v>44</v>
      </c>
      <c r="B63" s="82" t="str">
        <f>'[1]EL PROGRESO'!C55</f>
        <v>BUJE PVC PRESION ROSCADO 1½ x ½</v>
      </c>
      <c r="C63" s="34" t="str">
        <f>'[1]EL PROGRESO'!D55</f>
        <v>UND</v>
      </c>
      <c r="D63" s="34">
        <v>1</v>
      </c>
      <c r="E63" s="95">
        <f>'[1]EL PROGRESO'!E55</f>
        <v>4900</v>
      </c>
      <c r="F63" s="50">
        <f t="shared" si="5"/>
        <v>4900</v>
      </c>
      <c r="G63" s="35" t="s">
        <v>35</v>
      </c>
      <c r="H63" s="36">
        <v>0</v>
      </c>
      <c r="I63" s="111">
        <f t="shared" si="0"/>
        <v>0</v>
      </c>
      <c r="J63" s="71">
        <f t="shared" si="3"/>
        <v>1</v>
      </c>
      <c r="K63" s="72">
        <f t="shared" si="29"/>
        <v>4900</v>
      </c>
      <c r="L63" s="14"/>
      <c r="M63" s="64">
        <f t="shared" si="4"/>
        <v>4117.6470588235297</v>
      </c>
      <c r="N63" s="64">
        <f t="shared" si="1"/>
        <v>782.35294117647061</v>
      </c>
      <c r="O63" s="65">
        <f t="shared" si="2"/>
        <v>4900</v>
      </c>
    </row>
    <row r="64" spans="1:15" s="4" customFormat="1" x14ac:dyDescent="0.25">
      <c r="A64" s="79">
        <f>'[1]EL PROGRESO'!B56</f>
        <v>45</v>
      </c>
      <c r="B64" s="82" t="str">
        <f>'[1]EL PROGRESO'!C56</f>
        <v>BUJE PVC PRESION ROSCADO 1½ x ¾</v>
      </c>
      <c r="C64" s="34" t="str">
        <f>'[1]EL PROGRESO'!D56</f>
        <v>UND</v>
      </c>
      <c r="D64" s="34">
        <v>1</v>
      </c>
      <c r="E64" s="95">
        <f>'[1]EL PROGRESO'!E56</f>
        <v>4900</v>
      </c>
      <c r="F64" s="50">
        <f t="shared" si="5"/>
        <v>4900</v>
      </c>
      <c r="G64" s="35" t="s">
        <v>35</v>
      </c>
      <c r="H64" s="36">
        <v>0</v>
      </c>
      <c r="I64" s="111">
        <f t="shared" si="0"/>
        <v>0</v>
      </c>
      <c r="J64" s="71">
        <f t="shared" si="3"/>
        <v>1</v>
      </c>
      <c r="K64" s="72">
        <f t="shared" si="29"/>
        <v>4900</v>
      </c>
      <c r="L64" s="14"/>
      <c r="M64" s="64">
        <f t="shared" si="4"/>
        <v>4117.6470588235297</v>
      </c>
      <c r="N64" s="64">
        <f t="shared" si="1"/>
        <v>782.35294117647061</v>
      </c>
      <c r="O64" s="65">
        <f t="shared" si="2"/>
        <v>4900</v>
      </c>
    </row>
    <row r="65" spans="1:244" s="4" customFormat="1" x14ac:dyDescent="0.25">
      <c r="A65" s="79">
        <f>'[1]EL PROGRESO'!B57</f>
        <v>46</v>
      </c>
      <c r="B65" s="82" t="str">
        <f>'[1]EL PROGRESO'!C57</f>
        <v>BUJE PVC PRESION ROSCADO 1½ x 1</v>
      </c>
      <c r="C65" s="34" t="str">
        <f>'[1]EL PROGRESO'!D57</f>
        <v>UND</v>
      </c>
      <c r="D65" s="34">
        <v>1</v>
      </c>
      <c r="E65" s="95">
        <f>'[1]EL PROGRESO'!E57</f>
        <v>4900</v>
      </c>
      <c r="F65" s="50">
        <f t="shared" si="5"/>
        <v>4900</v>
      </c>
      <c r="G65" s="35" t="s">
        <v>35</v>
      </c>
      <c r="H65" s="36">
        <v>0</v>
      </c>
      <c r="I65" s="111">
        <f t="shared" si="0"/>
        <v>0</v>
      </c>
      <c r="J65" s="71">
        <f t="shared" si="3"/>
        <v>1</v>
      </c>
      <c r="K65" s="72">
        <f t="shared" ref="K65" si="30">+J65*E65</f>
        <v>4900</v>
      </c>
      <c r="L65" s="14"/>
      <c r="M65" s="64">
        <f t="shared" si="4"/>
        <v>4117.6470588235297</v>
      </c>
      <c r="N65" s="64">
        <f t="shared" si="1"/>
        <v>782.35294117647061</v>
      </c>
      <c r="O65" s="65">
        <f t="shared" si="2"/>
        <v>4900</v>
      </c>
    </row>
    <row r="66" spans="1:244" s="4" customFormat="1" x14ac:dyDescent="0.25">
      <c r="A66" s="79">
        <f>'[1]EL PROGRESO'!B58</f>
        <v>47</v>
      </c>
      <c r="B66" s="82" t="str">
        <f>'[1]EL PROGRESO'!C58</f>
        <v>BUJE PVC PRESION ROSCADO 1½ x 1¼</v>
      </c>
      <c r="C66" s="34" t="str">
        <f>'[1]EL PROGRESO'!D58</f>
        <v>UND</v>
      </c>
      <c r="D66" s="34">
        <v>1</v>
      </c>
      <c r="E66" s="95">
        <f>'[1]EL PROGRESO'!E58</f>
        <v>4900</v>
      </c>
      <c r="F66" s="50">
        <f t="shared" si="5"/>
        <v>4900</v>
      </c>
      <c r="G66" s="35" t="s">
        <v>35</v>
      </c>
      <c r="H66" s="36">
        <v>0</v>
      </c>
      <c r="I66" s="111">
        <f t="shared" si="0"/>
        <v>0</v>
      </c>
      <c r="J66" s="71">
        <f t="shared" si="3"/>
        <v>1</v>
      </c>
      <c r="K66" s="72">
        <f t="shared" ref="K66" si="31">E66*J66</f>
        <v>4900</v>
      </c>
      <c r="L66" s="14"/>
      <c r="M66" s="64">
        <f t="shared" si="4"/>
        <v>4117.6470588235297</v>
      </c>
      <c r="N66" s="64">
        <f t="shared" si="1"/>
        <v>782.35294117647061</v>
      </c>
      <c r="O66" s="65">
        <f t="shared" si="2"/>
        <v>4900</v>
      </c>
    </row>
    <row r="67" spans="1:244" s="4" customFormat="1" x14ac:dyDescent="0.25">
      <c r="A67" s="79">
        <f>'[1]EL PROGRESO'!B59</f>
        <v>48</v>
      </c>
      <c r="B67" s="82" t="str">
        <f>'[1]EL PROGRESO'!C59</f>
        <v>BUJE PVC PRESION ROSCADO 2 x ½</v>
      </c>
      <c r="C67" s="34" t="str">
        <f>'[1]EL PROGRESO'!D59</f>
        <v>UND</v>
      </c>
      <c r="D67" s="34">
        <v>1</v>
      </c>
      <c r="E67" s="95">
        <f>'[1]EL PROGRESO'!E59</f>
        <v>7950</v>
      </c>
      <c r="F67" s="50">
        <f t="shared" si="5"/>
        <v>7950</v>
      </c>
      <c r="G67" s="35" t="s">
        <v>35</v>
      </c>
      <c r="H67" s="36">
        <v>0</v>
      </c>
      <c r="I67" s="111">
        <f t="shared" si="0"/>
        <v>0</v>
      </c>
      <c r="J67" s="71">
        <f t="shared" si="3"/>
        <v>1</v>
      </c>
      <c r="K67" s="72">
        <f t="shared" ref="K67:K69" si="32">+E67*J67</f>
        <v>7950</v>
      </c>
      <c r="L67" s="14"/>
      <c r="M67" s="64">
        <f t="shared" si="4"/>
        <v>6680.6722689075632</v>
      </c>
      <c r="N67" s="64">
        <f t="shared" si="1"/>
        <v>1269.327731092437</v>
      </c>
      <c r="O67" s="65">
        <f t="shared" si="2"/>
        <v>7950</v>
      </c>
    </row>
    <row r="68" spans="1:244" x14ac:dyDescent="0.25">
      <c r="A68" s="79">
        <f>'[1]EL PROGRESO'!B60</f>
        <v>49</v>
      </c>
      <c r="B68" s="82" t="str">
        <f>'[1]EL PROGRESO'!C60</f>
        <v>BUJE PVC PRESION ROSCADO 2 x ¾</v>
      </c>
      <c r="C68" s="34" t="str">
        <f>'[1]EL PROGRESO'!D60</f>
        <v>UND</v>
      </c>
      <c r="D68" s="34">
        <v>1</v>
      </c>
      <c r="E68" s="95">
        <f>'[1]EL PROGRESO'!E60</f>
        <v>7950</v>
      </c>
      <c r="F68" s="50">
        <f t="shared" si="5"/>
        <v>7950</v>
      </c>
      <c r="G68" s="35" t="s">
        <v>35</v>
      </c>
      <c r="H68" s="36">
        <v>0</v>
      </c>
      <c r="I68" s="111">
        <f t="shared" si="0"/>
        <v>0</v>
      </c>
      <c r="J68" s="71">
        <f t="shared" si="3"/>
        <v>1</v>
      </c>
      <c r="K68" s="72">
        <f t="shared" si="32"/>
        <v>7950</v>
      </c>
      <c r="L68" s="14"/>
      <c r="M68" s="64">
        <f t="shared" si="4"/>
        <v>6680.6722689075632</v>
      </c>
      <c r="N68" s="64">
        <f t="shared" si="1"/>
        <v>1269.327731092437</v>
      </c>
      <c r="O68" s="65">
        <f t="shared" si="2"/>
        <v>7950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</row>
    <row r="69" spans="1:244" x14ac:dyDescent="0.25">
      <c r="A69" s="79">
        <f>'[1]EL PROGRESO'!B61</f>
        <v>50</v>
      </c>
      <c r="B69" s="82" t="str">
        <f>'[1]EL PROGRESO'!C61</f>
        <v>BUJE PVC PRESION ROSCADO 2 x 1</v>
      </c>
      <c r="C69" s="34" t="str">
        <f>'[1]EL PROGRESO'!D61</f>
        <v>UND</v>
      </c>
      <c r="D69" s="34">
        <v>1</v>
      </c>
      <c r="E69" s="95">
        <f>'[1]EL PROGRESO'!E61</f>
        <v>7950</v>
      </c>
      <c r="F69" s="50">
        <f t="shared" si="5"/>
        <v>7950</v>
      </c>
      <c r="G69" s="35" t="s">
        <v>35</v>
      </c>
      <c r="H69" s="36">
        <v>0</v>
      </c>
      <c r="I69" s="111">
        <f t="shared" si="0"/>
        <v>0</v>
      </c>
      <c r="J69" s="71">
        <f t="shared" si="3"/>
        <v>1</v>
      </c>
      <c r="K69" s="72">
        <f t="shared" si="32"/>
        <v>7950</v>
      </c>
      <c r="L69" s="14"/>
      <c r="M69" s="64">
        <f t="shared" si="4"/>
        <v>6680.6722689075632</v>
      </c>
      <c r="N69" s="64">
        <f t="shared" si="1"/>
        <v>1269.327731092437</v>
      </c>
      <c r="O69" s="65">
        <f t="shared" si="2"/>
        <v>7950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</row>
    <row r="70" spans="1:244" x14ac:dyDescent="0.25">
      <c r="A70" s="79">
        <f>'[1]EL PROGRESO'!B62</f>
        <v>51</v>
      </c>
      <c r="B70" s="82" t="str">
        <f>'[1]EL PROGRESO'!C62</f>
        <v>BUJE PVC PRESION ROSCADO 2 x 1¼</v>
      </c>
      <c r="C70" s="34" t="str">
        <f>'[1]EL PROGRESO'!D62</f>
        <v>UND</v>
      </c>
      <c r="D70" s="34">
        <v>1</v>
      </c>
      <c r="E70" s="95">
        <f>'[1]EL PROGRESO'!E62</f>
        <v>7950</v>
      </c>
      <c r="F70" s="50">
        <f t="shared" si="5"/>
        <v>7950</v>
      </c>
      <c r="G70" s="35" t="s">
        <v>35</v>
      </c>
      <c r="H70" s="36">
        <v>0</v>
      </c>
      <c r="I70" s="111">
        <f t="shared" si="0"/>
        <v>0</v>
      </c>
      <c r="J70" s="71">
        <f t="shared" si="3"/>
        <v>1</v>
      </c>
      <c r="K70" s="72">
        <f t="shared" ref="K70" si="33">+J70*E70</f>
        <v>7950</v>
      </c>
      <c r="L70" s="14"/>
      <c r="M70" s="64">
        <f t="shared" si="4"/>
        <v>6680.6722689075632</v>
      </c>
      <c r="N70" s="64">
        <f t="shared" si="1"/>
        <v>1269.327731092437</v>
      </c>
      <c r="O70" s="65">
        <f t="shared" si="2"/>
        <v>7950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</row>
    <row r="71" spans="1:244" x14ac:dyDescent="0.25">
      <c r="A71" s="79">
        <f>'[1]EL PROGRESO'!B63</f>
        <v>52</v>
      </c>
      <c r="B71" s="82" t="str">
        <f>'[1]EL PROGRESO'!C63</f>
        <v>BUJE PVC PRESION ROSCADO 2 x 1½</v>
      </c>
      <c r="C71" s="34" t="str">
        <f>'[1]EL PROGRESO'!D63</f>
        <v>UND</v>
      </c>
      <c r="D71" s="34">
        <v>1</v>
      </c>
      <c r="E71" s="95">
        <f>'[1]EL PROGRESO'!E63</f>
        <v>7950</v>
      </c>
      <c r="F71" s="50">
        <f t="shared" si="5"/>
        <v>7950</v>
      </c>
      <c r="G71" s="35" t="s">
        <v>35</v>
      </c>
      <c r="H71" s="36">
        <v>0</v>
      </c>
      <c r="I71" s="111">
        <f t="shared" si="0"/>
        <v>0</v>
      </c>
      <c r="J71" s="71">
        <f t="shared" si="3"/>
        <v>1</v>
      </c>
      <c r="K71" s="72">
        <f t="shared" ref="K71" si="34">E71*J71</f>
        <v>7950</v>
      </c>
      <c r="L71" s="14"/>
      <c r="M71" s="64">
        <f t="shared" si="4"/>
        <v>6680.6722689075632</v>
      </c>
      <c r="N71" s="64">
        <f t="shared" si="1"/>
        <v>1269.327731092437</v>
      </c>
      <c r="O71" s="65">
        <f t="shared" si="2"/>
        <v>7950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</row>
    <row r="72" spans="1:244" x14ac:dyDescent="0.25">
      <c r="A72" s="79">
        <f>'[1]EL PROGRESO'!B64</f>
        <v>53</v>
      </c>
      <c r="B72" s="82" t="str">
        <f>'[1]EL PROGRESO'!C64</f>
        <v>BUJE PVC PRESION ROSCADO 3 x 2</v>
      </c>
      <c r="C72" s="34" t="str">
        <f>'[1]EL PROGRESO'!D64</f>
        <v>UND</v>
      </c>
      <c r="D72" s="34">
        <v>1</v>
      </c>
      <c r="E72" s="95">
        <f>'[1]EL PROGRESO'!E64</f>
        <v>34500</v>
      </c>
      <c r="F72" s="50">
        <f t="shared" si="5"/>
        <v>34500</v>
      </c>
      <c r="G72" s="35" t="s">
        <v>35</v>
      </c>
      <c r="H72" s="36">
        <v>0</v>
      </c>
      <c r="I72" s="111">
        <f t="shared" si="0"/>
        <v>0</v>
      </c>
      <c r="J72" s="71">
        <f t="shared" si="3"/>
        <v>1</v>
      </c>
      <c r="K72" s="72">
        <f t="shared" ref="K72:K74" si="35">+E72*J72</f>
        <v>34500</v>
      </c>
      <c r="L72" s="14"/>
      <c r="M72" s="64">
        <f t="shared" si="4"/>
        <v>28991.596638655465</v>
      </c>
      <c r="N72" s="64">
        <f t="shared" si="1"/>
        <v>5508.4033613445381</v>
      </c>
      <c r="O72" s="65">
        <f t="shared" si="2"/>
        <v>34500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</row>
    <row r="73" spans="1:244" x14ac:dyDescent="0.25">
      <c r="A73" s="79">
        <f>'[1]EL PROGRESO'!B65</f>
        <v>54</v>
      </c>
      <c r="B73" s="82" t="str">
        <f>'[1]EL PROGRESO'!C65</f>
        <v xml:space="preserve">BUJE DE CAUCHO LVP 1 1/2" </v>
      </c>
      <c r="C73" s="34" t="str">
        <f>'[1]EL PROGRESO'!D65</f>
        <v>UND</v>
      </c>
      <c r="D73" s="34">
        <v>1</v>
      </c>
      <c r="E73" s="95">
        <f>'[1]EL PROGRESO'!E65</f>
        <v>3900</v>
      </c>
      <c r="F73" s="50">
        <f t="shared" si="5"/>
        <v>3900</v>
      </c>
      <c r="G73" s="35" t="s">
        <v>35</v>
      </c>
      <c r="H73" s="36">
        <v>0</v>
      </c>
      <c r="I73" s="111">
        <f t="shared" si="0"/>
        <v>0</v>
      </c>
      <c r="J73" s="71">
        <f t="shared" si="3"/>
        <v>1</v>
      </c>
      <c r="K73" s="72">
        <f t="shared" si="35"/>
        <v>3900</v>
      </c>
      <c r="L73" s="14"/>
      <c r="M73" s="64">
        <f t="shared" si="4"/>
        <v>3277.3109243697481</v>
      </c>
      <c r="N73" s="64">
        <f t="shared" si="1"/>
        <v>622.6890756302522</v>
      </c>
      <c r="O73" s="65">
        <f t="shared" si="2"/>
        <v>3900.0000000000005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</row>
    <row r="74" spans="1:244" x14ac:dyDescent="0.25">
      <c r="A74" s="79">
        <f>'[1]EL PROGRESO'!B66</f>
        <v>55</v>
      </c>
      <c r="B74" s="82" t="str">
        <f>'[1]EL PROGRESO'!C66</f>
        <v>BUJE DE CAUCHO LVP 2"</v>
      </c>
      <c r="C74" s="34" t="str">
        <f>'[1]EL PROGRESO'!D66</f>
        <v>UND</v>
      </c>
      <c r="D74" s="34">
        <v>1</v>
      </c>
      <c r="E74" s="95">
        <f>'[1]EL PROGRESO'!E66</f>
        <v>4100</v>
      </c>
      <c r="F74" s="50">
        <f t="shared" si="5"/>
        <v>4100</v>
      </c>
      <c r="G74" s="35" t="s">
        <v>35</v>
      </c>
      <c r="H74" s="36">
        <v>0</v>
      </c>
      <c r="I74" s="111">
        <f t="shared" si="0"/>
        <v>0</v>
      </c>
      <c r="J74" s="71">
        <f t="shared" si="3"/>
        <v>1</v>
      </c>
      <c r="K74" s="72">
        <f t="shared" si="35"/>
        <v>4100</v>
      </c>
      <c r="L74" s="14"/>
      <c r="M74" s="64">
        <f t="shared" si="4"/>
        <v>3445.3781512605042</v>
      </c>
      <c r="N74" s="64">
        <f t="shared" si="1"/>
        <v>654.62184873949582</v>
      </c>
      <c r="O74" s="65">
        <f t="shared" si="2"/>
        <v>4100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</row>
    <row r="75" spans="1:244" s="38" customFormat="1" x14ac:dyDescent="0.25">
      <c r="A75" s="79">
        <f>'[1]EL PROGRESO'!B67</f>
        <v>56</v>
      </c>
      <c r="B75" s="82" t="str">
        <f>'[1]EL PROGRESO'!C67</f>
        <v xml:space="preserve">BUJE GALV 3/4" X 1/2" </v>
      </c>
      <c r="C75" s="34" t="str">
        <f>'[1]EL PROGRESO'!D67</f>
        <v>UND</v>
      </c>
      <c r="D75" s="34">
        <v>1</v>
      </c>
      <c r="E75" s="95">
        <f>'[1]EL PROGRESO'!E67</f>
        <v>5000</v>
      </c>
      <c r="F75" s="50">
        <f t="shared" si="5"/>
        <v>5000</v>
      </c>
      <c r="G75" s="35" t="s">
        <v>35</v>
      </c>
      <c r="H75" s="36">
        <v>0</v>
      </c>
      <c r="I75" s="111">
        <f t="shared" si="0"/>
        <v>0</v>
      </c>
      <c r="J75" s="71">
        <f t="shared" si="3"/>
        <v>1</v>
      </c>
      <c r="K75" s="72">
        <f t="shared" ref="K75" si="36">+J75*E75</f>
        <v>5000</v>
      </c>
      <c r="L75" s="37"/>
      <c r="M75" s="64">
        <f t="shared" si="4"/>
        <v>4201.680672268908</v>
      </c>
      <c r="N75" s="64">
        <f t="shared" si="1"/>
        <v>798.31932773109247</v>
      </c>
      <c r="O75" s="65">
        <f t="shared" si="2"/>
        <v>5000</v>
      </c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  <c r="EO75" s="37"/>
      <c r="EP75" s="37"/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  <c r="GO75" s="37"/>
      <c r="GP75" s="37"/>
      <c r="GQ75" s="37"/>
      <c r="GR75" s="37"/>
      <c r="GS75" s="37"/>
      <c r="GT75" s="37"/>
      <c r="GU75" s="37"/>
      <c r="GV75" s="37"/>
      <c r="GW75" s="37"/>
      <c r="GX75" s="37"/>
      <c r="GY75" s="37"/>
      <c r="GZ75" s="37"/>
      <c r="HA75" s="37"/>
      <c r="HB75" s="37"/>
      <c r="HC75" s="37"/>
      <c r="HD75" s="37"/>
      <c r="HE75" s="37"/>
      <c r="HF75" s="37"/>
      <c r="HG75" s="37"/>
      <c r="HH75" s="37"/>
      <c r="HI75" s="37"/>
      <c r="HJ75" s="37"/>
      <c r="HK75" s="37"/>
      <c r="HL75" s="37"/>
      <c r="HM75" s="37"/>
      <c r="HN75" s="37"/>
      <c r="HO75" s="37"/>
      <c r="HP75" s="37"/>
      <c r="HQ75" s="37"/>
      <c r="HR75" s="37"/>
      <c r="HS75" s="37"/>
      <c r="HT75" s="37"/>
      <c r="HU75" s="37"/>
      <c r="HV75" s="37"/>
      <c r="HW75" s="37"/>
      <c r="HX75" s="37"/>
      <c r="HY75" s="37"/>
      <c r="HZ75" s="37"/>
      <c r="IA75" s="37"/>
      <c r="IB75" s="37"/>
      <c r="IC75" s="37"/>
      <c r="ID75" s="37"/>
      <c r="IE75" s="37"/>
      <c r="IF75" s="37"/>
      <c r="IG75" s="37"/>
      <c r="IH75" s="37"/>
      <c r="II75" s="37"/>
      <c r="IJ75" s="37"/>
    </row>
    <row r="76" spans="1:244" x14ac:dyDescent="0.25">
      <c r="A76" s="79">
        <f>'[1]EL PROGRESO'!B68</f>
        <v>57</v>
      </c>
      <c r="B76" s="82" t="str">
        <f>'[1]EL PROGRESO'!C68</f>
        <v xml:space="preserve">CODO 90° PRESION PVC 1/2" </v>
      </c>
      <c r="C76" s="34" t="str">
        <f>'[1]EL PROGRESO'!D68</f>
        <v>UND</v>
      </c>
      <c r="D76" s="34">
        <v>1</v>
      </c>
      <c r="E76" s="95">
        <f>'[1]EL PROGRESO'!E68</f>
        <v>1050</v>
      </c>
      <c r="F76" s="50">
        <f t="shared" si="5"/>
        <v>1050</v>
      </c>
      <c r="G76" s="35" t="s">
        <v>35</v>
      </c>
      <c r="H76" s="36">
        <v>0</v>
      </c>
      <c r="I76" s="111">
        <f t="shared" si="0"/>
        <v>0</v>
      </c>
      <c r="J76" s="71">
        <f t="shared" si="3"/>
        <v>1</v>
      </c>
      <c r="K76" s="72">
        <f t="shared" ref="K76" si="37">E76*J76</f>
        <v>1050</v>
      </c>
      <c r="M76" s="64">
        <f t="shared" si="4"/>
        <v>882.35294117647061</v>
      </c>
      <c r="N76" s="64">
        <f t="shared" si="1"/>
        <v>167.64705882352942</v>
      </c>
      <c r="O76" s="65">
        <f t="shared" si="2"/>
        <v>1050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</row>
    <row r="77" spans="1:244" x14ac:dyDescent="0.25">
      <c r="A77" s="79">
        <f>'[1]EL PROGRESO'!B69</f>
        <v>58</v>
      </c>
      <c r="B77" s="82" t="str">
        <f>'[1]EL PROGRESO'!C69</f>
        <v>CODO 90° PRESION PVC 3/4"</v>
      </c>
      <c r="C77" s="34" t="str">
        <f>'[1]EL PROGRESO'!D69</f>
        <v>UND</v>
      </c>
      <c r="D77" s="34">
        <v>1</v>
      </c>
      <c r="E77" s="95">
        <f>'[1]EL PROGRESO'!E69</f>
        <v>1200</v>
      </c>
      <c r="F77" s="50">
        <f t="shared" si="5"/>
        <v>1200</v>
      </c>
      <c r="G77" s="35" t="s">
        <v>35</v>
      </c>
      <c r="H77" s="36">
        <v>0</v>
      </c>
      <c r="I77" s="111">
        <f t="shared" si="0"/>
        <v>0</v>
      </c>
      <c r="J77" s="71">
        <f t="shared" si="3"/>
        <v>1</v>
      </c>
      <c r="K77" s="72">
        <f t="shared" ref="K77:K79" si="38">+E77*J77</f>
        <v>1200</v>
      </c>
      <c r="M77" s="64">
        <f t="shared" si="4"/>
        <v>1008.4033613445379</v>
      </c>
      <c r="N77" s="64">
        <f t="shared" si="1"/>
        <v>191.59663865546219</v>
      </c>
      <c r="O77" s="65">
        <f t="shared" si="2"/>
        <v>1200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</row>
    <row r="78" spans="1:244" x14ac:dyDescent="0.25">
      <c r="A78" s="79">
        <f>'[1]EL PROGRESO'!B70</f>
        <v>59</v>
      </c>
      <c r="B78" s="82" t="str">
        <f>'[1]EL PROGRESO'!C70</f>
        <v>CODO 90° PRESION PVC 1"</v>
      </c>
      <c r="C78" s="34" t="str">
        <f>'[1]EL PROGRESO'!D70</f>
        <v>UND</v>
      </c>
      <c r="D78" s="34">
        <v>1</v>
      </c>
      <c r="E78" s="95">
        <f>'[1]EL PROGRESO'!E70</f>
        <v>1900</v>
      </c>
      <c r="F78" s="50">
        <f t="shared" si="5"/>
        <v>1900</v>
      </c>
      <c r="G78" s="35" t="s">
        <v>35</v>
      </c>
      <c r="H78" s="36">
        <v>0</v>
      </c>
      <c r="I78" s="111">
        <f t="shared" si="0"/>
        <v>0</v>
      </c>
      <c r="J78" s="71">
        <f t="shared" si="3"/>
        <v>1</v>
      </c>
      <c r="K78" s="72">
        <f t="shared" si="38"/>
        <v>1900</v>
      </c>
      <c r="M78" s="64">
        <f t="shared" si="4"/>
        <v>1596.6386554621849</v>
      </c>
      <c r="N78" s="64">
        <f t="shared" si="1"/>
        <v>303.36134453781517</v>
      </c>
      <c r="O78" s="65">
        <f t="shared" si="2"/>
        <v>1900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</row>
    <row r="79" spans="1:244" x14ac:dyDescent="0.25">
      <c r="A79" s="79">
        <f>'[1]EL PROGRESO'!B71</f>
        <v>60</v>
      </c>
      <c r="B79" s="82" t="str">
        <f>'[1]EL PROGRESO'!C71</f>
        <v>CODO 90° PRESION PVC 1 1/4"</v>
      </c>
      <c r="C79" s="34" t="str">
        <f>'[1]EL PROGRESO'!D71</f>
        <v>UND</v>
      </c>
      <c r="D79" s="34">
        <v>1</v>
      </c>
      <c r="E79" s="95">
        <f>'[1]EL PROGRESO'!E71</f>
        <v>3750</v>
      </c>
      <c r="F79" s="50">
        <f t="shared" si="5"/>
        <v>3750</v>
      </c>
      <c r="G79" s="35" t="s">
        <v>35</v>
      </c>
      <c r="H79" s="36">
        <v>0</v>
      </c>
      <c r="I79" s="111">
        <f t="shared" si="0"/>
        <v>0</v>
      </c>
      <c r="J79" s="71">
        <f t="shared" si="3"/>
        <v>1</v>
      </c>
      <c r="K79" s="72">
        <f t="shared" si="38"/>
        <v>3750</v>
      </c>
      <c r="L79" s="39"/>
      <c r="M79" s="64">
        <f t="shared" si="4"/>
        <v>3151.2605042016808</v>
      </c>
      <c r="N79" s="64">
        <f t="shared" si="1"/>
        <v>598.73949579831935</v>
      </c>
      <c r="O79" s="65">
        <f t="shared" si="2"/>
        <v>3750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</row>
    <row r="80" spans="1:244" x14ac:dyDescent="0.25">
      <c r="A80" s="79">
        <f>'[1]EL PROGRESO'!B72</f>
        <v>61</v>
      </c>
      <c r="B80" s="82" t="str">
        <f>'[1]EL PROGRESO'!C72</f>
        <v>CODO 90° PRESION PVC 1 1/2"</v>
      </c>
      <c r="C80" s="34" t="str">
        <f>'[1]EL PROGRESO'!D72</f>
        <v>UND</v>
      </c>
      <c r="D80" s="34">
        <v>1</v>
      </c>
      <c r="E80" s="95">
        <f>'[1]EL PROGRESO'!E72</f>
        <v>7100</v>
      </c>
      <c r="F80" s="50">
        <f t="shared" si="5"/>
        <v>7100</v>
      </c>
      <c r="G80" s="35" t="s">
        <v>35</v>
      </c>
      <c r="H80" s="36">
        <v>0</v>
      </c>
      <c r="I80" s="111">
        <f t="shared" si="0"/>
        <v>0</v>
      </c>
      <c r="J80" s="71">
        <f t="shared" si="3"/>
        <v>1</v>
      </c>
      <c r="K80" s="72">
        <f t="shared" ref="K80" si="39">+J80*E80</f>
        <v>7100</v>
      </c>
      <c r="M80" s="64">
        <f t="shared" si="4"/>
        <v>5966.3865546218494</v>
      </c>
      <c r="N80" s="64">
        <f t="shared" si="1"/>
        <v>1133.6134453781515</v>
      </c>
      <c r="O80" s="65">
        <f t="shared" si="2"/>
        <v>7100.0000000000009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</row>
    <row r="81" spans="1:15" x14ac:dyDescent="0.25">
      <c r="A81" s="79">
        <f>'[1]EL PROGRESO'!B73</f>
        <v>62</v>
      </c>
      <c r="B81" s="82" t="str">
        <f>'[1]EL PROGRESO'!C73</f>
        <v>CODO 90° PRESION PVC 2"</v>
      </c>
      <c r="C81" s="34" t="str">
        <f>'[1]EL PROGRESO'!D73</f>
        <v>UND</v>
      </c>
      <c r="D81" s="34">
        <v>1</v>
      </c>
      <c r="E81" s="95">
        <f>'[1]EL PROGRESO'!E73</f>
        <v>11450</v>
      </c>
      <c r="F81" s="50">
        <f t="shared" si="5"/>
        <v>11450</v>
      </c>
      <c r="G81" s="35" t="s">
        <v>35</v>
      </c>
      <c r="H81" s="36">
        <v>0</v>
      </c>
      <c r="I81" s="111">
        <f t="shared" si="0"/>
        <v>0</v>
      </c>
      <c r="J81" s="71">
        <f t="shared" si="3"/>
        <v>1</v>
      </c>
      <c r="K81" s="72">
        <f t="shared" ref="K81" si="40">E81*J81</f>
        <v>11450</v>
      </c>
      <c r="M81" s="64">
        <f t="shared" si="4"/>
        <v>9621.8487394957992</v>
      </c>
      <c r="N81" s="64">
        <f t="shared" si="1"/>
        <v>1828.1512605042019</v>
      </c>
      <c r="O81" s="65">
        <f t="shared" si="2"/>
        <v>11450.000000000002</v>
      </c>
    </row>
    <row r="82" spans="1:15" x14ac:dyDescent="0.25">
      <c r="A82" s="79">
        <f>'[1]EL PROGRESO'!B74</f>
        <v>63</v>
      </c>
      <c r="B82" s="82" t="str">
        <f>'[1]EL PROGRESO'!C74</f>
        <v xml:space="preserve">CODO 90° PRESION PVC 2 1/2" </v>
      </c>
      <c r="C82" s="34" t="str">
        <f>'[1]EL PROGRESO'!D74</f>
        <v>UND</v>
      </c>
      <c r="D82" s="34">
        <v>1</v>
      </c>
      <c r="E82" s="95">
        <f>'[1]EL PROGRESO'!E74</f>
        <v>32900</v>
      </c>
      <c r="F82" s="50">
        <f t="shared" si="5"/>
        <v>32900</v>
      </c>
      <c r="G82" s="35" t="s">
        <v>35</v>
      </c>
      <c r="H82" s="36">
        <v>0</v>
      </c>
      <c r="I82" s="111">
        <f t="shared" si="0"/>
        <v>0</v>
      </c>
      <c r="J82" s="71">
        <f t="shared" si="3"/>
        <v>1</v>
      </c>
      <c r="K82" s="72">
        <f t="shared" ref="K82:K84" si="41">+E82*J82</f>
        <v>32900</v>
      </c>
      <c r="M82" s="64">
        <f t="shared" si="4"/>
        <v>27647.058823529413</v>
      </c>
      <c r="N82" s="64">
        <f t="shared" si="1"/>
        <v>5252.9411764705883</v>
      </c>
      <c r="O82" s="65">
        <f t="shared" si="2"/>
        <v>32900</v>
      </c>
    </row>
    <row r="83" spans="1:15" x14ac:dyDescent="0.25">
      <c r="A83" s="79">
        <f>'[1]EL PROGRESO'!B75</f>
        <v>64</v>
      </c>
      <c r="B83" s="82" t="str">
        <f>'[1]EL PROGRESO'!C75</f>
        <v xml:space="preserve">CODO 45° PRESION PVC 1/2" </v>
      </c>
      <c r="C83" s="34" t="str">
        <f>'[1]EL PROGRESO'!D75</f>
        <v>UND</v>
      </c>
      <c r="D83" s="34">
        <v>1</v>
      </c>
      <c r="E83" s="95">
        <f>'[1]EL PROGRESO'!E75</f>
        <v>1000</v>
      </c>
      <c r="F83" s="50">
        <f t="shared" si="5"/>
        <v>1000</v>
      </c>
      <c r="G83" s="35" t="s">
        <v>35</v>
      </c>
      <c r="H83" s="36">
        <v>0</v>
      </c>
      <c r="I83" s="111">
        <f t="shared" si="0"/>
        <v>0</v>
      </c>
      <c r="J83" s="71">
        <f t="shared" si="3"/>
        <v>1</v>
      </c>
      <c r="K83" s="72">
        <f t="shared" si="41"/>
        <v>1000</v>
      </c>
      <c r="M83" s="64">
        <f t="shared" si="4"/>
        <v>840.3361344537816</v>
      </c>
      <c r="N83" s="64">
        <f t="shared" si="1"/>
        <v>159.66386554621852</v>
      </c>
      <c r="O83" s="65">
        <f t="shared" si="2"/>
        <v>1000.0000000000001</v>
      </c>
    </row>
    <row r="84" spans="1:15" x14ac:dyDescent="0.25">
      <c r="A84" s="79">
        <f>'[1]EL PROGRESO'!B76</f>
        <v>65</v>
      </c>
      <c r="B84" s="82" t="str">
        <f>'[1]EL PROGRESO'!C76</f>
        <v>CODO 45° PRESION PVC 3/4"</v>
      </c>
      <c r="C84" s="34" t="str">
        <f>'[1]EL PROGRESO'!D76</f>
        <v>UND</v>
      </c>
      <c r="D84" s="34">
        <v>1</v>
      </c>
      <c r="E84" s="95">
        <f>'[1]EL PROGRESO'!E76</f>
        <v>1200</v>
      </c>
      <c r="F84" s="50">
        <f t="shared" si="5"/>
        <v>1200</v>
      </c>
      <c r="G84" s="35" t="s">
        <v>35</v>
      </c>
      <c r="H84" s="36">
        <v>0</v>
      </c>
      <c r="I84" s="111">
        <f t="shared" si="0"/>
        <v>0</v>
      </c>
      <c r="J84" s="71">
        <f t="shared" si="3"/>
        <v>1</v>
      </c>
      <c r="K84" s="72">
        <f t="shared" si="41"/>
        <v>1200</v>
      </c>
      <c r="M84" s="64">
        <f>+E84/1.19</f>
        <v>1008.4033613445379</v>
      </c>
      <c r="N84" s="64">
        <f t="shared" si="1"/>
        <v>191.59663865546219</v>
      </c>
      <c r="O84" s="65">
        <f t="shared" si="2"/>
        <v>1200</v>
      </c>
    </row>
    <row r="85" spans="1:15" x14ac:dyDescent="0.25">
      <c r="A85" s="79">
        <f>'[1]EL PROGRESO'!B77</f>
        <v>66</v>
      </c>
      <c r="B85" s="82" t="str">
        <f>'[1]EL PROGRESO'!C77</f>
        <v>CODO 45° PRESION PVC 1"</v>
      </c>
      <c r="C85" s="34" t="str">
        <f>'[1]EL PROGRESO'!D77</f>
        <v>UND</v>
      </c>
      <c r="D85" s="34">
        <v>1</v>
      </c>
      <c r="E85" s="95">
        <f>'[1]EL PROGRESO'!E77</f>
        <v>1900</v>
      </c>
      <c r="F85" s="50">
        <f t="shared" si="5"/>
        <v>1900</v>
      </c>
      <c r="G85" s="35" t="s">
        <v>35</v>
      </c>
      <c r="H85" s="36">
        <v>0</v>
      </c>
      <c r="I85" s="111">
        <f t="shared" ref="I85:I148" si="42">E85*H85</f>
        <v>0</v>
      </c>
      <c r="J85" s="71">
        <f t="shared" si="3"/>
        <v>1</v>
      </c>
      <c r="K85" s="72">
        <f t="shared" ref="K85" si="43">+J85*E85</f>
        <v>1900</v>
      </c>
      <c r="M85" s="64">
        <f>+E85/1.19</f>
        <v>1596.6386554621849</v>
      </c>
      <c r="N85" s="64">
        <f t="shared" si="1"/>
        <v>303.36134453781517</v>
      </c>
      <c r="O85" s="65">
        <f t="shared" si="2"/>
        <v>1900</v>
      </c>
    </row>
    <row r="86" spans="1:15" x14ac:dyDescent="0.25">
      <c r="A86" s="79">
        <f>'[1]EL PROGRESO'!B78</f>
        <v>67</v>
      </c>
      <c r="B86" s="82" t="str">
        <f>'[1]EL PROGRESO'!C78</f>
        <v>CODO 45° PRESION PVC 1 1/4"</v>
      </c>
      <c r="C86" s="34" t="str">
        <f>'[1]EL PROGRESO'!D78</f>
        <v>UND</v>
      </c>
      <c r="D86" s="34">
        <v>1</v>
      </c>
      <c r="E86" s="95">
        <f>'[1]EL PROGRESO'!E78</f>
        <v>5650</v>
      </c>
      <c r="F86" s="50">
        <f t="shared" si="5"/>
        <v>5650</v>
      </c>
      <c r="G86" s="35" t="s">
        <v>35</v>
      </c>
      <c r="H86" s="36">
        <v>0</v>
      </c>
      <c r="I86" s="111">
        <f t="shared" si="42"/>
        <v>0</v>
      </c>
      <c r="J86" s="71">
        <f t="shared" ref="J86:J149" si="44">+H86+D86</f>
        <v>1</v>
      </c>
      <c r="K86" s="72">
        <f t="shared" ref="K86" si="45">E86*J86</f>
        <v>5650</v>
      </c>
      <c r="M86" s="64">
        <f t="shared" ref="M86:M102" si="46">+E86/1.19</f>
        <v>4747.8991596638662</v>
      </c>
      <c r="N86" s="64">
        <f t="shared" si="1"/>
        <v>902.10084033613452</v>
      </c>
      <c r="O86" s="65">
        <f t="shared" si="2"/>
        <v>5650.0000000000009</v>
      </c>
    </row>
    <row r="87" spans="1:15" x14ac:dyDescent="0.25">
      <c r="A87" s="79">
        <f>'[1]EL PROGRESO'!B79</f>
        <v>68</v>
      </c>
      <c r="B87" s="82" t="str">
        <f>'[1]EL PROGRESO'!C79</f>
        <v>CODO 45° PRESION PVC 1 1/2"</v>
      </c>
      <c r="C87" s="34" t="str">
        <f>'[1]EL PROGRESO'!D79</f>
        <v>UND</v>
      </c>
      <c r="D87" s="34">
        <v>1</v>
      </c>
      <c r="E87" s="95">
        <f>'[1]EL PROGRESO'!E79</f>
        <v>7600</v>
      </c>
      <c r="F87" s="50">
        <f t="shared" si="5"/>
        <v>7600</v>
      </c>
      <c r="G87" s="35" t="s">
        <v>35</v>
      </c>
      <c r="H87" s="36">
        <v>0</v>
      </c>
      <c r="I87" s="111">
        <f t="shared" si="42"/>
        <v>0</v>
      </c>
      <c r="J87" s="71">
        <f t="shared" si="44"/>
        <v>1</v>
      </c>
      <c r="K87" s="72">
        <f t="shared" ref="K87:K89" si="47">+E87*J87</f>
        <v>7600</v>
      </c>
      <c r="M87" s="64">
        <f t="shared" si="46"/>
        <v>6386.5546218487398</v>
      </c>
      <c r="N87" s="64">
        <f t="shared" si="1"/>
        <v>1213.4453781512607</v>
      </c>
      <c r="O87" s="65">
        <f t="shared" si="2"/>
        <v>7600</v>
      </c>
    </row>
    <row r="88" spans="1:15" x14ac:dyDescent="0.25">
      <c r="A88" s="79">
        <f>'[1]EL PROGRESO'!B80</f>
        <v>69</v>
      </c>
      <c r="B88" s="82" t="str">
        <f>'[1]EL PROGRESO'!C80</f>
        <v>CODO 45° PRESION PVC 2"</v>
      </c>
      <c r="C88" s="34" t="str">
        <f>'[1]EL PROGRESO'!D80</f>
        <v>UND</v>
      </c>
      <c r="D88" s="34">
        <v>1</v>
      </c>
      <c r="E88" s="95">
        <f>'[1]EL PROGRESO'!E80</f>
        <v>7025</v>
      </c>
      <c r="F88" s="50">
        <f t="shared" ref="F88:F151" si="48">+E88*D88</f>
        <v>7025</v>
      </c>
      <c r="G88" s="35" t="s">
        <v>35</v>
      </c>
      <c r="H88" s="36">
        <v>0</v>
      </c>
      <c r="I88" s="111">
        <f t="shared" si="42"/>
        <v>0</v>
      </c>
      <c r="J88" s="71">
        <f t="shared" si="44"/>
        <v>1</v>
      </c>
      <c r="K88" s="72">
        <f t="shared" si="47"/>
        <v>7025</v>
      </c>
      <c r="M88" s="64">
        <f t="shared" si="46"/>
        <v>5903.3613445378151</v>
      </c>
      <c r="N88" s="64">
        <f t="shared" si="1"/>
        <v>1121.6386554621849</v>
      </c>
      <c r="O88" s="65">
        <f t="shared" si="2"/>
        <v>7025</v>
      </c>
    </row>
    <row r="89" spans="1:15" x14ac:dyDescent="0.25">
      <c r="A89" s="79">
        <f>'[1]EL PROGRESO'!B81</f>
        <v>70</v>
      </c>
      <c r="B89" s="82" t="str">
        <f>'[1]EL PROGRESO'!C81</f>
        <v xml:space="preserve">CODO 45° PRESION PVC 2 1/2" </v>
      </c>
      <c r="C89" s="34" t="str">
        <f>'[1]EL PROGRESO'!D81</f>
        <v>UND</v>
      </c>
      <c r="D89" s="34">
        <v>1</v>
      </c>
      <c r="E89" s="95">
        <f>'[1]EL PROGRESO'!E81</f>
        <v>35325</v>
      </c>
      <c r="F89" s="50">
        <f t="shared" si="48"/>
        <v>35325</v>
      </c>
      <c r="G89" s="35" t="s">
        <v>35</v>
      </c>
      <c r="H89" s="36">
        <v>0</v>
      </c>
      <c r="I89" s="111">
        <f t="shared" si="42"/>
        <v>0</v>
      </c>
      <c r="J89" s="71">
        <f t="shared" si="44"/>
        <v>1</v>
      </c>
      <c r="K89" s="72">
        <f t="shared" si="47"/>
        <v>35325</v>
      </c>
      <c r="M89" s="64">
        <f t="shared" si="46"/>
        <v>29684.873949579833</v>
      </c>
      <c r="N89" s="64">
        <f t="shared" si="1"/>
        <v>5640.1260504201682</v>
      </c>
      <c r="O89" s="65">
        <f t="shared" si="2"/>
        <v>35325</v>
      </c>
    </row>
    <row r="90" spans="1:15" x14ac:dyDescent="0.25">
      <c r="A90" s="79">
        <f>'[1]EL PROGRESO'!B82</f>
        <v>71</v>
      </c>
      <c r="B90" s="82" t="str">
        <f>'[1]EL PROGRESO'!C82</f>
        <v>TAPON PVC PRESION LISO ½"</v>
      </c>
      <c r="C90" s="34" t="str">
        <f>'[1]EL PROGRESO'!D82</f>
        <v>UND</v>
      </c>
      <c r="D90" s="34">
        <v>1</v>
      </c>
      <c r="E90" s="95">
        <f>'[1]EL PROGRESO'!E82</f>
        <v>1050</v>
      </c>
      <c r="F90" s="50">
        <f t="shared" si="48"/>
        <v>1050</v>
      </c>
      <c r="G90" s="35" t="s">
        <v>35</v>
      </c>
      <c r="H90" s="36">
        <v>0</v>
      </c>
      <c r="I90" s="111">
        <f t="shared" si="42"/>
        <v>0</v>
      </c>
      <c r="J90" s="71">
        <f t="shared" si="44"/>
        <v>1</v>
      </c>
      <c r="K90" s="72">
        <f t="shared" ref="K90" si="49">+J90*E90</f>
        <v>1050</v>
      </c>
      <c r="M90" s="64">
        <f t="shared" si="46"/>
        <v>882.35294117647061</v>
      </c>
      <c r="N90" s="64">
        <f t="shared" si="1"/>
        <v>167.64705882352942</v>
      </c>
      <c r="O90" s="65">
        <f t="shared" si="2"/>
        <v>1050</v>
      </c>
    </row>
    <row r="91" spans="1:15" x14ac:dyDescent="0.25">
      <c r="A91" s="79">
        <f>'[1]EL PROGRESO'!B83</f>
        <v>72</v>
      </c>
      <c r="B91" s="82" t="str">
        <f>'[1]EL PROGRESO'!C83</f>
        <v>TAPON PVC PRESION LISO ¾"</v>
      </c>
      <c r="C91" s="34" t="str">
        <f>'[1]EL PROGRESO'!D83</f>
        <v>UND</v>
      </c>
      <c r="D91" s="34">
        <v>1</v>
      </c>
      <c r="E91" s="95">
        <f>'[1]EL PROGRESO'!E83</f>
        <v>1250</v>
      </c>
      <c r="F91" s="50">
        <f t="shared" si="48"/>
        <v>1250</v>
      </c>
      <c r="G91" s="35" t="s">
        <v>35</v>
      </c>
      <c r="H91" s="36">
        <v>0</v>
      </c>
      <c r="I91" s="111">
        <f t="shared" si="42"/>
        <v>0</v>
      </c>
      <c r="J91" s="71">
        <f t="shared" si="44"/>
        <v>1</v>
      </c>
      <c r="K91" s="72">
        <f t="shared" ref="K91" si="50">E91*J91</f>
        <v>1250</v>
      </c>
      <c r="M91" s="64">
        <f t="shared" si="46"/>
        <v>1050.420168067227</v>
      </c>
      <c r="N91" s="64">
        <f t="shared" si="1"/>
        <v>199.57983193277312</v>
      </c>
      <c r="O91" s="65">
        <f t="shared" si="2"/>
        <v>1250</v>
      </c>
    </row>
    <row r="92" spans="1:15" x14ac:dyDescent="0.25">
      <c r="A92" s="79">
        <f>'[1]EL PROGRESO'!B84</f>
        <v>73</v>
      </c>
      <c r="B92" s="82" t="str">
        <f>'[1]EL PROGRESO'!C84</f>
        <v>TAPON PVC PRESION LISO 1"</v>
      </c>
      <c r="C92" s="34" t="str">
        <f>'[1]EL PROGRESO'!D84</f>
        <v>UND</v>
      </c>
      <c r="D92" s="34">
        <v>1</v>
      </c>
      <c r="E92" s="95">
        <f>'[1]EL PROGRESO'!E84</f>
        <v>1900</v>
      </c>
      <c r="F92" s="50">
        <f t="shared" si="48"/>
        <v>1900</v>
      </c>
      <c r="G92" s="35" t="s">
        <v>35</v>
      </c>
      <c r="H92" s="36">
        <v>0</v>
      </c>
      <c r="I92" s="111">
        <f t="shared" si="42"/>
        <v>0</v>
      </c>
      <c r="J92" s="71">
        <f t="shared" si="44"/>
        <v>1</v>
      </c>
      <c r="K92" s="72">
        <f t="shared" ref="K92:K94" si="51">+E92*J92</f>
        <v>1900</v>
      </c>
      <c r="M92" s="64">
        <f t="shared" si="46"/>
        <v>1596.6386554621849</v>
      </c>
      <c r="N92" s="64">
        <f t="shared" si="1"/>
        <v>303.36134453781517</v>
      </c>
      <c r="O92" s="65">
        <f t="shared" si="2"/>
        <v>1900</v>
      </c>
    </row>
    <row r="93" spans="1:15" x14ac:dyDescent="0.25">
      <c r="A93" s="79">
        <f>'[1]EL PROGRESO'!B85</f>
        <v>74</v>
      </c>
      <c r="B93" s="82" t="str">
        <f>'[1]EL PROGRESO'!C85</f>
        <v>TAPON PVC PRESION LISO 1¼"</v>
      </c>
      <c r="C93" s="34" t="str">
        <f>'[1]EL PROGRESO'!D85</f>
        <v>UND</v>
      </c>
      <c r="D93" s="34">
        <v>1</v>
      </c>
      <c r="E93" s="95">
        <f>'[1]EL PROGRESO'!E85</f>
        <v>2950</v>
      </c>
      <c r="F93" s="50">
        <f t="shared" si="48"/>
        <v>2950</v>
      </c>
      <c r="G93" s="35" t="s">
        <v>35</v>
      </c>
      <c r="H93" s="36">
        <v>0</v>
      </c>
      <c r="I93" s="111">
        <f t="shared" si="42"/>
        <v>0</v>
      </c>
      <c r="J93" s="71">
        <f t="shared" si="44"/>
        <v>1</v>
      </c>
      <c r="K93" s="72">
        <f t="shared" si="51"/>
        <v>2950</v>
      </c>
      <c r="M93" s="64">
        <f t="shared" si="46"/>
        <v>2478.9915966386557</v>
      </c>
      <c r="N93" s="64">
        <f t="shared" ref="N93:N102" si="52">+M93*19%</f>
        <v>471.00840336134456</v>
      </c>
      <c r="O93" s="65">
        <f t="shared" ref="O93:O102" si="53">+N93+M93</f>
        <v>2950</v>
      </c>
    </row>
    <row r="94" spans="1:15" x14ac:dyDescent="0.25">
      <c r="A94" s="79">
        <f>'[1]EL PROGRESO'!B86</f>
        <v>75</v>
      </c>
      <c r="B94" s="82" t="str">
        <f>'[1]EL PROGRESO'!C86</f>
        <v>TAPON PVC PRESION LISO 1½"</v>
      </c>
      <c r="C94" s="34" t="str">
        <f>'[1]EL PROGRESO'!D86</f>
        <v>UND</v>
      </c>
      <c r="D94" s="34">
        <v>1</v>
      </c>
      <c r="E94" s="95">
        <f>'[1]EL PROGRESO'!E86</f>
        <v>3700</v>
      </c>
      <c r="F94" s="50">
        <f t="shared" si="48"/>
        <v>3700</v>
      </c>
      <c r="G94" s="35" t="s">
        <v>35</v>
      </c>
      <c r="H94" s="36">
        <v>0</v>
      </c>
      <c r="I94" s="111">
        <f t="shared" si="42"/>
        <v>0</v>
      </c>
      <c r="J94" s="71">
        <f t="shared" si="44"/>
        <v>1</v>
      </c>
      <c r="K94" s="72">
        <f t="shared" si="51"/>
        <v>3700</v>
      </c>
      <c r="M94" s="64">
        <f t="shared" si="46"/>
        <v>3109.2436974789916</v>
      </c>
      <c r="N94" s="64">
        <f t="shared" si="52"/>
        <v>590.75630252100837</v>
      </c>
      <c r="O94" s="65">
        <f t="shared" si="53"/>
        <v>3700</v>
      </c>
    </row>
    <row r="95" spans="1:15" x14ac:dyDescent="0.25">
      <c r="A95" s="79">
        <f>'[1]EL PROGRESO'!B87</f>
        <v>76</v>
      </c>
      <c r="B95" s="82" t="str">
        <f>'[1]EL PROGRESO'!C87</f>
        <v>TAPON PVC PRESION LISO 2"</v>
      </c>
      <c r="C95" s="34" t="str">
        <f>'[1]EL PROGRESO'!D87</f>
        <v>UND</v>
      </c>
      <c r="D95" s="34">
        <v>1</v>
      </c>
      <c r="E95" s="95">
        <f>'[1]EL PROGRESO'!E87</f>
        <v>5950</v>
      </c>
      <c r="F95" s="50">
        <f t="shared" si="48"/>
        <v>5950</v>
      </c>
      <c r="G95" s="35" t="s">
        <v>35</v>
      </c>
      <c r="H95" s="36">
        <v>0</v>
      </c>
      <c r="I95" s="111">
        <f t="shared" si="42"/>
        <v>0</v>
      </c>
      <c r="J95" s="71">
        <f t="shared" si="44"/>
        <v>1</v>
      </c>
      <c r="K95" s="72">
        <f t="shared" ref="K95" si="54">+J95*E95</f>
        <v>5950</v>
      </c>
      <c r="M95" s="64">
        <f t="shared" si="46"/>
        <v>5000</v>
      </c>
      <c r="N95" s="64">
        <f t="shared" si="52"/>
        <v>950</v>
      </c>
      <c r="O95" s="65">
        <f t="shared" si="53"/>
        <v>5950</v>
      </c>
    </row>
    <row r="96" spans="1:15" ht="15" customHeight="1" x14ac:dyDescent="0.25">
      <c r="A96" s="80">
        <f>'[1]EL PROGRESO'!B88</f>
        <v>77</v>
      </c>
      <c r="B96" s="83" t="str">
        <f>'[1]EL PROGRESO'!C88</f>
        <v>TAPON PVC PRESION LISO 2½"</v>
      </c>
      <c r="C96" s="73" t="str">
        <f>'[1]EL PROGRESO'!D88</f>
        <v>UND</v>
      </c>
      <c r="D96" s="34">
        <v>1</v>
      </c>
      <c r="E96" s="89">
        <f>'[1]EL PROGRESO'!E88</f>
        <v>14000</v>
      </c>
      <c r="F96" s="50">
        <f t="shared" si="48"/>
        <v>14000</v>
      </c>
      <c r="G96" s="35" t="s">
        <v>35</v>
      </c>
      <c r="H96" s="36">
        <v>0</v>
      </c>
      <c r="I96" s="111">
        <f t="shared" si="42"/>
        <v>0</v>
      </c>
      <c r="J96" s="71">
        <f t="shared" si="44"/>
        <v>1</v>
      </c>
      <c r="K96" s="72">
        <f t="shared" ref="K96" si="55">E96*J96</f>
        <v>14000</v>
      </c>
      <c r="M96" s="64">
        <f t="shared" si="46"/>
        <v>11764.705882352942</v>
      </c>
      <c r="N96" s="64">
        <f t="shared" si="52"/>
        <v>2235.294117647059</v>
      </c>
      <c r="O96" s="65">
        <f t="shared" si="53"/>
        <v>14000.000000000002</v>
      </c>
    </row>
    <row r="97" spans="1:15" x14ac:dyDescent="0.25">
      <c r="A97" s="80">
        <f>'[1]EL PROGRESO'!B89</f>
        <v>78</v>
      </c>
      <c r="B97" s="83" t="str">
        <f>'[1]EL PROGRESO'!C89</f>
        <v>TAPON PVC PRESION LISO 3"</v>
      </c>
      <c r="C97" s="73" t="str">
        <f>'[1]EL PROGRESO'!D89</f>
        <v>UND</v>
      </c>
      <c r="D97" s="34">
        <v>1</v>
      </c>
      <c r="E97" s="89">
        <f>'[1]EL PROGRESO'!E89</f>
        <v>22650</v>
      </c>
      <c r="F97" s="50">
        <f t="shared" si="48"/>
        <v>22650</v>
      </c>
      <c r="G97" s="35" t="s">
        <v>35</v>
      </c>
      <c r="H97" s="36">
        <v>0</v>
      </c>
      <c r="I97" s="111">
        <f t="shared" si="42"/>
        <v>0</v>
      </c>
      <c r="J97" s="71">
        <f t="shared" si="44"/>
        <v>1</v>
      </c>
      <c r="K97" s="72">
        <f t="shared" ref="K97:K99" si="56">+E97*J97</f>
        <v>22650</v>
      </c>
      <c r="M97" s="64">
        <f t="shared" si="46"/>
        <v>19033.613445378152</v>
      </c>
      <c r="N97" s="64">
        <f t="shared" si="52"/>
        <v>3616.386554621849</v>
      </c>
      <c r="O97" s="65">
        <f t="shared" si="53"/>
        <v>22650</v>
      </c>
    </row>
    <row r="98" spans="1:15" x14ac:dyDescent="0.25">
      <c r="A98" s="80">
        <f>'[1]EL PROGRESO'!B90</f>
        <v>79</v>
      </c>
      <c r="B98" s="83" t="str">
        <f>'[1]EL PROGRESO'!C90</f>
        <v>TAPON PVC PRESION ROSCADO ½"</v>
      </c>
      <c r="C98" s="73" t="str">
        <f>'[1]EL PROGRESO'!D90</f>
        <v>UND</v>
      </c>
      <c r="D98" s="34">
        <v>1</v>
      </c>
      <c r="E98" s="90">
        <f>'[1]EL PROGRESO'!E90</f>
        <v>1050</v>
      </c>
      <c r="F98" s="50">
        <f t="shared" si="48"/>
        <v>1050</v>
      </c>
      <c r="G98" s="35" t="s">
        <v>35</v>
      </c>
      <c r="H98" s="36">
        <v>0</v>
      </c>
      <c r="I98" s="111">
        <f t="shared" si="42"/>
        <v>0</v>
      </c>
      <c r="J98" s="71">
        <f t="shared" si="44"/>
        <v>1</v>
      </c>
      <c r="K98" s="72">
        <f t="shared" si="56"/>
        <v>1050</v>
      </c>
      <c r="M98" s="64">
        <f t="shared" si="46"/>
        <v>882.35294117647061</v>
      </c>
      <c r="N98" s="64">
        <f t="shared" si="52"/>
        <v>167.64705882352942</v>
      </c>
      <c r="O98" s="65">
        <f t="shared" si="53"/>
        <v>1050</v>
      </c>
    </row>
    <row r="99" spans="1:15" x14ac:dyDescent="0.25">
      <c r="A99" s="80">
        <f>'[1]EL PROGRESO'!B91</f>
        <v>80</v>
      </c>
      <c r="B99" s="83" t="str">
        <f>'[1]EL PROGRESO'!C91</f>
        <v>TAPON PVC PRESION ROSCADO ¾"</v>
      </c>
      <c r="C99" s="73" t="str">
        <f>'[1]EL PROGRESO'!D91</f>
        <v>UND</v>
      </c>
      <c r="D99" s="34">
        <v>1</v>
      </c>
      <c r="E99" s="91">
        <f>'[1]EL PROGRESO'!E91</f>
        <v>1250</v>
      </c>
      <c r="F99" s="50">
        <f t="shared" si="48"/>
        <v>1250</v>
      </c>
      <c r="G99" s="35" t="s">
        <v>35</v>
      </c>
      <c r="H99" s="36">
        <v>0</v>
      </c>
      <c r="I99" s="111">
        <f t="shared" si="42"/>
        <v>0</v>
      </c>
      <c r="J99" s="71">
        <f t="shared" si="44"/>
        <v>1</v>
      </c>
      <c r="K99" s="72">
        <f t="shared" si="56"/>
        <v>1250</v>
      </c>
      <c r="M99" s="64">
        <f t="shared" si="46"/>
        <v>1050.420168067227</v>
      </c>
      <c r="N99" s="64">
        <f t="shared" si="52"/>
        <v>199.57983193277312</v>
      </c>
      <c r="O99" s="65">
        <f t="shared" si="53"/>
        <v>1250</v>
      </c>
    </row>
    <row r="100" spans="1:15" x14ac:dyDescent="0.25">
      <c r="A100" s="80">
        <f>'[1]EL PROGRESO'!B92</f>
        <v>81</v>
      </c>
      <c r="B100" s="74" t="str">
        <f>'[1]EL PROGRESO'!C92</f>
        <v>TAPON PVC PRESION ROSCADO 1"</v>
      </c>
      <c r="C100" s="73" t="str">
        <f>'[1]EL PROGRESO'!D92</f>
        <v>UND</v>
      </c>
      <c r="D100" s="34">
        <v>1</v>
      </c>
      <c r="E100" s="91">
        <f>'[1]EL PROGRESO'!E92</f>
        <v>1900</v>
      </c>
      <c r="F100" s="50">
        <f t="shared" si="48"/>
        <v>1900</v>
      </c>
      <c r="G100" s="35" t="s">
        <v>35</v>
      </c>
      <c r="H100" s="36">
        <v>0</v>
      </c>
      <c r="I100" s="111">
        <f t="shared" si="42"/>
        <v>0</v>
      </c>
      <c r="J100" s="71">
        <f t="shared" si="44"/>
        <v>1</v>
      </c>
      <c r="K100" s="72">
        <f t="shared" ref="K100" si="57">+J100*E100</f>
        <v>1900</v>
      </c>
      <c r="M100" s="64">
        <f t="shared" si="46"/>
        <v>1596.6386554621849</v>
      </c>
      <c r="N100" s="64">
        <f t="shared" si="52"/>
        <v>303.36134453781517</v>
      </c>
      <c r="O100" s="65">
        <f t="shared" si="53"/>
        <v>1900</v>
      </c>
    </row>
    <row r="101" spans="1:15" x14ac:dyDescent="0.25">
      <c r="A101" s="80">
        <f>'[1]EL PROGRESO'!B93</f>
        <v>82</v>
      </c>
      <c r="B101" s="83" t="str">
        <f>'[1]EL PROGRESO'!C93</f>
        <v>TAPON PVC PRESION ROSCADO 1¼"</v>
      </c>
      <c r="C101" s="73" t="str">
        <f>'[1]EL PROGRESO'!D93</f>
        <v>UND</v>
      </c>
      <c r="D101" s="34">
        <v>1</v>
      </c>
      <c r="E101" s="90">
        <f>'[1]EL PROGRESO'!E93</f>
        <v>3550</v>
      </c>
      <c r="F101" s="50">
        <f t="shared" si="48"/>
        <v>3550</v>
      </c>
      <c r="G101" s="35" t="s">
        <v>35</v>
      </c>
      <c r="H101" s="36">
        <v>0</v>
      </c>
      <c r="I101" s="111">
        <f t="shared" si="42"/>
        <v>0</v>
      </c>
      <c r="J101" s="71">
        <f t="shared" si="44"/>
        <v>1</v>
      </c>
      <c r="K101" s="72">
        <f t="shared" ref="K101" si="58">E101*J101</f>
        <v>3550</v>
      </c>
      <c r="M101" s="64">
        <f t="shared" si="46"/>
        <v>2983.1932773109247</v>
      </c>
      <c r="N101" s="64">
        <f t="shared" si="52"/>
        <v>566.80672268907574</v>
      </c>
      <c r="O101" s="65">
        <f t="shared" si="53"/>
        <v>3550.0000000000005</v>
      </c>
    </row>
    <row r="102" spans="1:15" x14ac:dyDescent="0.25">
      <c r="A102" s="75">
        <f>'[1]EL PROGRESO'!B94</f>
        <v>83</v>
      </c>
      <c r="B102" s="74" t="str">
        <f>'[1]EL PROGRESO'!C94</f>
        <v>TAPON PVC PRESION ROSCADO 1½"</v>
      </c>
      <c r="C102" s="62" t="str">
        <f>'[1]EL PROGRESO'!D94</f>
        <v>UND</v>
      </c>
      <c r="D102" s="34">
        <v>1</v>
      </c>
      <c r="E102" s="92">
        <f>'[1]EL PROGRESO'!E94</f>
        <v>4750</v>
      </c>
      <c r="F102" s="50">
        <f t="shared" si="48"/>
        <v>4750</v>
      </c>
      <c r="G102" s="35" t="s">
        <v>35</v>
      </c>
      <c r="H102" s="36">
        <v>0</v>
      </c>
      <c r="I102" s="111">
        <f t="shared" si="42"/>
        <v>0</v>
      </c>
      <c r="J102" s="71">
        <f t="shared" si="44"/>
        <v>1</v>
      </c>
      <c r="K102" s="72">
        <f t="shared" ref="K102:K104" si="59">+E102*J102</f>
        <v>4750</v>
      </c>
      <c r="L102" s="44"/>
      <c r="M102" s="64">
        <f t="shared" si="46"/>
        <v>3991.5966386554624</v>
      </c>
      <c r="N102" s="64">
        <f t="shared" si="52"/>
        <v>758.40336134453787</v>
      </c>
      <c r="O102" s="65">
        <f t="shared" si="53"/>
        <v>4750</v>
      </c>
    </row>
    <row r="103" spans="1:15" x14ac:dyDescent="0.25">
      <c r="A103" s="75">
        <f>'[1]EL PROGRESO'!B95</f>
        <v>84</v>
      </c>
      <c r="B103" s="74" t="str">
        <f>'[1]EL PROGRESO'!C95</f>
        <v>TAPON PVC PRESION ROSCADO 2"</v>
      </c>
      <c r="C103" s="62" t="str">
        <f>'[1]EL PROGRESO'!D95</f>
        <v>UND</v>
      </c>
      <c r="D103" s="34">
        <v>1</v>
      </c>
      <c r="E103" s="92">
        <f>'[1]EL PROGRESO'!E95</f>
        <v>7750</v>
      </c>
      <c r="F103" s="50">
        <f t="shared" si="48"/>
        <v>7750</v>
      </c>
      <c r="G103" s="35" t="s">
        <v>35</v>
      </c>
      <c r="H103" s="36">
        <v>0</v>
      </c>
      <c r="I103" s="111">
        <f t="shared" si="42"/>
        <v>0</v>
      </c>
      <c r="J103" s="71">
        <f t="shared" si="44"/>
        <v>1</v>
      </c>
      <c r="K103" s="72">
        <f t="shared" si="59"/>
        <v>7750</v>
      </c>
      <c r="L103" s="42"/>
      <c r="O103" s="43"/>
    </row>
    <row r="104" spans="1:15" x14ac:dyDescent="0.25">
      <c r="A104" s="75">
        <f>'[1]EL PROGRESO'!B96</f>
        <v>85</v>
      </c>
      <c r="B104" s="74" t="str">
        <f>'[1]EL PROGRESO'!C96</f>
        <v>TAPON PVC PRESION ROSCADO 2½"</v>
      </c>
      <c r="C104" s="62" t="str">
        <f>'[1]EL PROGRESO'!D96</f>
        <v>UND</v>
      </c>
      <c r="D104" s="34">
        <v>1</v>
      </c>
      <c r="E104" s="92">
        <f>'[1]EL PROGRESO'!E96</f>
        <v>17900</v>
      </c>
      <c r="F104" s="50">
        <f t="shared" si="48"/>
        <v>17900</v>
      </c>
      <c r="G104" s="35" t="s">
        <v>35</v>
      </c>
      <c r="H104" s="36">
        <v>0</v>
      </c>
      <c r="I104" s="111">
        <f t="shared" si="42"/>
        <v>0</v>
      </c>
      <c r="J104" s="71">
        <f t="shared" si="44"/>
        <v>1</v>
      </c>
      <c r="K104" s="72">
        <f t="shared" si="59"/>
        <v>17900</v>
      </c>
      <c r="L104" s="42"/>
      <c r="O104" s="45"/>
    </row>
    <row r="105" spans="1:15" x14ac:dyDescent="0.25">
      <c r="A105" s="75">
        <f>'[1]EL PROGRESO'!B97</f>
        <v>86</v>
      </c>
      <c r="B105" s="74" t="str">
        <f>'[1]EL PROGRESO'!C97</f>
        <v>TAPON PVC PRESION ROSCADO 3"</v>
      </c>
      <c r="C105" s="62" t="str">
        <f>'[1]EL PROGRESO'!D97</f>
        <v>UND</v>
      </c>
      <c r="D105" s="34">
        <v>1</v>
      </c>
      <c r="E105" s="92">
        <f>'[1]EL PROGRESO'!E97</f>
        <v>22700</v>
      </c>
      <c r="F105" s="50">
        <f t="shared" si="48"/>
        <v>22700</v>
      </c>
      <c r="G105" s="35" t="s">
        <v>35</v>
      </c>
      <c r="H105" s="36">
        <v>0</v>
      </c>
      <c r="I105" s="111">
        <f t="shared" si="42"/>
        <v>0</v>
      </c>
      <c r="J105" s="71">
        <f t="shared" si="44"/>
        <v>1</v>
      </c>
      <c r="K105" s="72">
        <f t="shared" ref="K105" si="60">+J105*E105</f>
        <v>22700</v>
      </c>
      <c r="L105" s="115"/>
      <c r="M105" s="115"/>
      <c r="N105" s="115"/>
      <c r="O105" s="45"/>
    </row>
    <row r="106" spans="1:15" ht="16.5" customHeight="1" x14ac:dyDescent="0.25">
      <c r="A106" s="75">
        <f>'[1]EL PROGRESO'!B98</f>
        <v>87</v>
      </c>
      <c r="B106" s="74" t="str">
        <f>'[1]EL PROGRESO'!C98</f>
        <v>TEE PVC PRESION ½"</v>
      </c>
      <c r="C106" s="62" t="str">
        <f>'[1]EL PROGRESO'!D98</f>
        <v>UND</v>
      </c>
      <c r="D106" s="34">
        <v>1</v>
      </c>
      <c r="E106" s="92">
        <f>'[1]EL PROGRESO'!E98</f>
        <v>1050</v>
      </c>
      <c r="F106" s="50">
        <f t="shared" si="48"/>
        <v>1050</v>
      </c>
      <c r="G106" s="35" t="s">
        <v>35</v>
      </c>
      <c r="H106" s="36">
        <v>0</v>
      </c>
      <c r="I106" s="111">
        <f t="shared" si="42"/>
        <v>0</v>
      </c>
      <c r="J106" s="71">
        <f t="shared" si="44"/>
        <v>1</v>
      </c>
      <c r="K106" s="72">
        <f t="shared" ref="K106" si="61">E106*J106</f>
        <v>1050</v>
      </c>
      <c r="L106" s="116"/>
      <c r="M106" s="116"/>
      <c r="N106" s="116"/>
      <c r="O106" s="45"/>
    </row>
    <row r="107" spans="1:15" ht="15.75" customHeight="1" x14ac:dyDescent="0.25">
      <c r="A107" s="75">
        <f>'[1]EL PROGRESO'!B99</f>
        <v>88</v>
      </c>
      <c r="B107" s="74" t="str">
        <f>'[1]EL PROGRESO'!C99</f>
        <v>TEE PVC PRESION ¾"</v>
      </c>
      <c r="C107" s="62" t="str">
        <f>'[1]EL PROGRESO'!D99</f>
        <v>UND</v>
      </c>
      <c r="D107" s="34">
        <v>1</v>
      </c>
      <c r="E107" s="92">
        <f>'[1]EL PROGRESO'!E99</f>
        <v>1250</v>
      </c>
      <c r="F107" s="50">
        <f t="shared" si="48"/>
        <v>1250</v>
      </c>
      <c r="G107" s="35" t="s">
        <v>35</v>
      </c>
      <c r="H107" s="36">
        <v>0</v>
      </c>
      <c r="I107" s="111">
        <f t="shared" si="42"/>
        <v>0</v>
      </c>
      <c r="J107" s="71">
        <f t="shared" si="44"/>
        <v>1</v>
      </c>
      <c r="K107" s="72">
        <f t="shared" ref="K107:K109" si="62">+E107*J107</f>
        <v>1250</v>
      </c>
      <c r="O107" s="4"/>
    </row>
    <row r="108" spans="1:15" x14ac:dyDescent="0.25">
      <c r="A108" s="75">
        <f>'[1]EL PROGRESO'!B100</f>
        <v>89</v>
      </c>
      <c r="B108" s="74" t="str">
        <f>'[1]EL PROGRESO'!C100</f>
        <v>TEE PVC PRESION 1"</v>
      </c>
      <c r="C108" s="62" t="str">
        <f>'[1]EL PROGRESO'!D100</f>
        <v>UND</v>
      </c>
      <c r="D108" s="34">
        <v>1</v>
      </c>
      <c r="E108" s="92">
        <f>'[1]EL PROGRESO'!E100</f>
        <v>1900</v>
      </c>
      <c r="F108" s="50">
        <f t="shared" si="48"/>
        <v>1900</v>
      </c>
      <c r="G108" s="35" t="s">
        <v>35</v>
      </c>
      <c r="H108" s="36">
        <v>0</v>
      </c>
      <c r="I108" s="111">
        <f t="shared" si="42"/>
        <v>0</v>
      </c>
      <c r="J108" s="71">
        <f t="shared" si="44"/>
        <v>1</v>
      </c>
      <c r="K108" s="72">
        <f t="shared" si="62"/>
        <v>1900</v>
      </c>
    </row>
    <row r="109" spans="1:15" x14ac:dyDescent="0.25">
      <c r="A109" s="75">
        <f>'[1]EL PROGRESO'!B101</f>
        <v>90</v>
      </c>
      <c r="B109" s="74" t="str">
        <f>'[1]EL PROGRESO'!C101</f>
        <v>TEE PVC PRESION 1¼"</v>
      </c>
      <c r="C109" s="62" t="str">
        <f>'[1]EL PROGRESO'!D101</f>
        <v>UND</v>
      </c>
      <c r="D109" s="34">
        <v>1</v>
      </c>
      <c r="E109" s="92">
        <f>'[1]EL PROGRESO'!E101</f>
        <v>7100</v>
      </c>
      <c r="F109" s="50">
        <f t="shared" si="48"/>
        <v>7100</v>
      </c>
      <c r="G109" s="35" t="s">
        <v>35</v>
      </c>
      <c r="H109" s="36">
        <v>0</v>
      </c>
      <c r="I109" s="111">
        <f t="shared" si="42"/>
        <v>0</v>
      </c>
      <c r="J109" s="71">
        <f t="shared" si="44"/>
        <v>1</v>
      </c>
      <c r="K109" s="72">
        <f t="shared" si="62"/>
        <v>7100</v>
      </c>
    </row>
    <row r="110" spans="1:15" x14ac:dyDescent="0.25">
      <c r="A110" s="75">
        <f>'[1]EL PROGRESO'!B102</f>
        <v>91</v>
      </c>
      <c r="B110" s="74" t="str">
        <f>'[1]EL PROGRESO'!C102</f>
        <v>TEE PVC PRESION 1½"</v>
      </c>
      <c r="C110" s="62" t="str">
        <f>'[1]EL PROGRESO'!D102</f>
        <v>UND</v>
      </c>
      <c r="D110" s="34">
        <v>1</v>
      </c>
      <c r="E110" s="92">
        <f>'[1]EL PROGRESO'!E102</f>
        <v>9350</v>
      </c>
      <c r="F110" s="50">
        <f t="shared" si="48"/>
        <v>9350</v>
      </c>
      <c r="G110" s="35" t="s">
        <v>35</v>
      </c>
      <c r="H110" s="36">
        <v>0</v>
      </c>
      <c r="I110" s="111">
        <f t="shared" si="42"/>
        <v>0</v>
      </c>
      <c r="J110" s="71">
        <f t="shared" si="44"/>
        <v>1</v>
      </c>
      <c r="K110" s="72">
        <f t="shared" ref="K110" si="63">+J110*E110</f>
        <v>9350</v>
      </c>
    </row>
    <row r="111" spans="1:15" x14ac:dyDescent="0.25">
      <c r="A111" s="75">
        <f>'[1]EL PROGRESO'!B103</f>
        <v>92</v>
      </c>
      <c r="B111" s="74" t="str">
        <f>'[1]EL PROGRESO'!C103</f>
        <v>TEE PVC PRESION 2"</v>
      </c>
      <c r="C111" s="62" t="str">
        <f>'[1]EL PROGRESO'!D103</f>
        <v>UND</v>
      </c>
      <c r="D111" s="34">
        <v>1</v>
      </c>
      <c r="E111" s="92">
        <f>'[1]EL PROGRESO'!E103</f>
        <v>14750</v>
      </c>
      <c r="F111" s="50">
        <f t="shared" si="48"/>
        <v>14750</v>
      </c>
      <c r="G111" s="35" t="s">
        <v>35</v>
      </c>
      <c r="H111" s="36">
        <v>0</v>
      </c>
      <c r="I111" s="111">
        <f t="shared" si="42"/>
        <v>0</v>
      </c>
      <c r="J111" s="71">
        <f t="shared" si="44"/>
        <v>1</v>
      </c>
      <c r="K111" s="72">
        <f t="shared" ref="K111" si="64">E111*J111</f>
        <v>14750</v>
      </c>
    </row>
    <row r="112" spans="1:15" x14ac:dyDescent="0.25">
      <c r="A112" s="75">
        <f>'[1]EL PROGRESO'!B104</f>
        <v>93</v>
      </c>
      <c r="B112" s="74" t="str">
        <f>'[1]EL PROGRESO'!C104</f>
        <v>TEE PVC PRESION 2½"</v>
      </c>
      <c r="C112" s="62" t="str">
        <f>'[1]EL PROGRESO'!D104</f>
        <v>UND</v>
      </c>
      <c r="D112" s="34">
        <v>1</v>
      </c>
      <c r="E112" s="92">
        <f>'[1]EL PROGRESO'!E104</f>
        <v>34850</v>
      </c>
      <c r="F112" s="50">
        <f t="shared" si="48"/>
        <v>34850</v>
      </c>
      <c r="G112" s="35" t="s">
        <v>35</v>
      </c>
      <c r="H112" s="36">
        <v>0</v>
      </c>
      <c r="I112" s="111">
        <f t="shared" si="42"/>
        <v>0</v>
      </c>
      <c r="J112" s="71">
        <f t="shared" si="44"/>
        <v>1</v>
      </c>
      <c r="K112" s="72">
        <f t="shared" ref="K112:K114" si="65">+E112*J112</f>
        <v>34850</v>
      </c>
    </row>
    <row r="113" spans="1:244" x14ac:dyDescent="0.25">
      <c r="A113" s="75">
        <f>'[1]EL PROGRESO'!B105</f>
        <v>94</v>
      </c>
      <c r="B113" s="74" t="str">
        <f>'[1]EL PROGRESO'!C105</f>
        <v>TEE PVC PRESION 3"</v>
      </c>
      <c r="C113" s="62" t="str">
        <f>'[1]EL PROGRESO'!D105</f>
        <v>UND</v>
      </c>
      <c r="D113" s="34">
        <v>1</v>
      </c>
      <c r="E113" s="92">
        <f>'[1]EL PROGRESO'!E105</f>
        <v>55200</v>
      </c>
      <c r="F113" s="50">
        <f t="shared" si="48"/>
        <v>55200</v>
      </c>
      <c r="G113" s="35" t="s">
        <v>35</v>
      </c>
      <c r="H113" s="36">
        <v>0</v>
      </c>
      <c r="I113" s="111">
        <f t="shared" si="42"/>
        <v>0</v>
      </c>
      <c r="J113" s="71">
        <f t="shared" si="44"/>
        <v>1</v>
      </c>
      <c r="K113" s="72">
        <f t="shared" si="65"/>
        <v>55200</v>
      </c>
    </row>
    <row r="114" spans="1:244" s="4" customFormat="1" x14ac:dyDescent="0.25">
      <c r="A114" s="75">
        <f>'[1]EL PROGRESO'!B106</f>
        <v>95</v>
      </c>
      <c r="B114" s="74" t="str">
        <f>'[1]EL PROGRESO'!C106</f>
        <v>TEE REDUCIDA PVC PRESIÓN 3/4" X 1/2"</v>
      </c>
      <c r="C114" s="62" t="str">
        <f>'[1]EL PROGRESO'!D106</f>
        <v>UND</v>
      </c>
      <c r="D114" s="34">
        <v>1</v>
      </c>
      <c r="E114" s="92">
        <f>'[1]EL PROGRESO'!E106</f>
        <v>5000</v>
      </c>
      <c r="F114" s="50">
        <f t="shared" si="48"/>
        <v>5000</v>
      </c>
      <c r="G114" s="35" t="s">
        <v>35</v>
      </c>
      <c r="H114" s="36">
        <v>0</v>
      </c>
      <c r="I114" s="111">
        <f t="shared" si="42"/>
        <v>0</v>
      </c>
      <c r="J114" s="71">
        <f t="shared" si="44"/>
        <v>1</v>
      </c>
      <c r="K114" s="72">
        <f t="shared" si="65"/>
        <v>5000</v>
      </c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</row>
    <row r="115" spans="1:244" s="4" customFormat="1" x14ac:dyDescent="0.25">
      <c r="A115" s="75">
        <f>'[1]EL PROGRESO'!B107</f>
        <v>96</v>
      </c>
      <c r="B115" s="74" t="str">
        <f>'[1]EL PROGRESO'!C107</f>
        <v>TEE REDUCIDA PVC PRESIÓN 1" X 1/2"</v>
      </c>
      <c r="C115" s="62" t="str">
        <f>'[1]EL PROGRESO'!D107</f>
        <v>UND</v>
      </c>
      <c r="D115" s="34">
        <v>1</v>
      </c>
      <c r="E115" s="92">
        <f>'[1]EL PROGRESO'!E107</f>
        <v>4050</v>
      </c>
      <c r="F115" s="50">
        <f t="shared" si="48"/>
        <v>4050</v>
      </c>
      <c r="G115" s="35" t="s">
        <v>35</v>
      </c>
      <c r="H115" s="36">
        <v>0</v>
      </c>
      <c r="I115" s="111">
        <f t="shared" si="42"/>
        <v>0</v>
      </c>
      <c r="J115" s="71">
        <f t="shared" si="44"/>
        <v>1</v>
      </c>
      <c r="K115" s="72">
        <f t="shared" ref="K115" si="66">+J115*E115</f>
        <v>4050</v>
      </c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</row>
    <row r="116" spans="1:244" s="4" customFormat="1" x14ac:dyDescent="0.25">
      <c r="A116" s="75">
        <f>'[1]EL PROGRESO'!B108</f>
        <v>97</v>
      </c>
      <c r="B116" s="74" t="str">
        <f>'[1]EL PROGRESO'!C108</f>
        <v>TEE REDUCIDA PVC PRESIÓN 1" X 3/4"</v>
      </c>
      <c r="C116" s="62" t="str">
        <f>'[1]EL PROGRESO'!D108</f>
        <v>UND</v>
      </c>
      <c r="D116" s="34">
        <v>1</v>
      </c>
      <c r="E116" s="92">
        <f>'[1]EL PROGRESO'!E108</f>
        <v>4050</v>
      </c>
      <c r="F116" s="50">
        <f t="shared" si="48"/>
        <v>4050</v>
      </c>
      <c r="G116" s="35" t="s">
        <v>35</v>
      </c>
      <c r="H116" s="36">
        <v>0</v>
      </c>
      <c r="I116" s="111">
        <f t="shared" si="42"/>
        <v>0</v>
      </c>
      <c r="J116" s="71">
        <f t="shared" si="44"/>
        <v>1</v>
      </c>
      <c r="K116" s="72">
        <f t="shared" ref="K116" si="67">E116*J116</f>
        <v>4050</v>
      </c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</row>
    <row r="117" spans="1:244" s="4" customFormat="1" x14ac:dyDescent="0.25">
      <c r="A117" s="75">
        <f>'[1]EL PROGRESO'!B109</f>
        <v>98</v>
      </c>
      <c r="B117" s="74" t="str">
        <f>'[1]EL PROGRESO'!C109</f>
        <v xml:space="preserve">UNION PRESION PVC 1/2" </v>
      </c>
      <c r="C117" s="62" t="str">
        <f>'[1]EL PROGRESO'!D109</f>
        <v>UND</v>
      </c>
      <c r="D117" s="34">
        <v>1</v>
      </c>
      <c r="E117" s="86">
        <f>'[1]EL PROGRESO'!E109</f>
        <v>1050</v>
      </c>
      <c r="F117" s="50">
        <f t="shared" si="48"/>
        <v>1050</v>
      </c>
      <c r="G117" s="35" t="s">
        <v>35</v>
      </c>
      <c r="H117" s="36">
        <v>0</v>
      </c>
      <c r="I117" s="111">
        <f t="shared" si="42"/>
        <v>0</v>
      </c>
      <c r="J117" s="71">
        <f t="shared" si="44"/>
        <v>1</v>
      </c>
      <c r="K117" s="72">
        <f t="shared" ref="K117:K119" si="68">+E117*J117</f>
        <v>1050</v>
      </c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</row>
    <row r="118" spans="1:244" s="4" customFormat="1" x14ac:dyDescent="0.25">
      <c r="A118" s="75">
        <f>'[1]EL PROGRESO'!B110</f>
        <v>99</v>
      </c>
      <c r="B118" s="74" t="str">
        <f>'[1]EL PROGRESO'!C110</f>
        <v xml:space="preserve">UNION POLIETILENO 3/4" </v>
      </c>
      <c r="C118" s="62" t="str">
        <f>'[1]EL PROGRESO'!D110</f>
        <v>UND</v>
      </c>
      <c r="D118" s="34">
        <v>1</v>
      </c>
      <c r="E118" s="93">
        <f>'[1]EL PROGRESO'!E110</f>
        <v>1500</v>
      </c>
      <c r="F118" s="50">
        <f t="shared" si="48"/>
        <v>1500</v>
      </c>
      <c r="G118" s="35" t="s">
        <v>35</v>
      </c>
      <c r="H118" s="36">
        <v>0</v>
      </c>
      <c r="I118" s="111">
        <f t="shared" si="42"/>
        <v>0</v>
      </c>
      <c r="J118" s="71">
        <f t="shared" si="44"/>
        <v>1</v>
      </c>
      <c r="K118" s="72">
        <f t="shared" si="68"/>
        <v>1500</v>
      </c>
    </row>
    <row r="119" spans="1:244" x14ac:dyDescent="0.25">
      <c r="A119" s="75">
        <f>'[1]EL PROGRESO'!B111</f>
        <v>100</v>
      </c>
      <c r="B119" s="74" t="str">
        <f>'[1]EL PROGRESO'!C111</f>
        <v>UNION PVC PRESION ¾"</v>
      </c>
      <c r="C119" s="62" t="str">
        <f>'[1]EL PROGRESO'!D111</f>
        <v>UND</v>
      </c>
      <c r="D119" s="34">
        <v>1</v>
      </c>
      <c r="E119" s="92">
        <f>'[1]EL PROGRESO'!E111</f>
        <v>1250</v>
      </c>
      <c r="F119" s="50">
        <f t="shared" si="48"/>
        <v>1250</v>
      </c>
      <c r="G119" s="35" t="s">
        <v>35</v>
      </c>
      <c r="H119" s="36">
        <v>0</v>
      </c>
      <c r="I119" s="111">
        <f t="shared" si="42"/>
        <v>0</v>
      </c>
      <c r="J119" s="71">
        <f t="shared" si="44"/>
        <v>1</v>
      </c>
      <c r="K119" s="72">
        <f t="shared" si="68"/>
        <v>1250</v>
      </c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</row>
    <row r="120" spans="1:244" x14ac:dyDescent="0.25">
      <c r="A120" s="75">
        <f>'[1]EL PROGRESO'!B112</f>
        <v>101</v>
      </c>
      <c r="B120" s="74" t="str">
        <f>'[1]EL PROGRESO'!C112</f>
        <v>UNION PVC PRESION 1"</v>
      </c>
      <c r="C120" s="62" t="str">
        <f>'[1]EL PROGRESO'!D112</f>
        <v>UND</v>
      </c>
      <c r="D120" s="34">
        <v>1</v>
      </c>
      <c r="E120" s="92">
        <f>'[1]EL PROGRESO'!E112</f>
        <v>1900</v>
      </c>
      <c r="F120" s="50">
        <f t="shared" si="48"/>
        <v>1900</v>
      </c>
      <c r="G120" s="35" t="s">
        <v>35</v>
      </c>
      <c r="H120" s="36">
        <v>0</v>
      </c>
      <c r="I120" s="111">
        <f t="shared" si="42"/>
        <v>0</v>
      </c>
      <c r="J120" s="71">
        <f t="shared" si="44"/>
        <v>1</v>
      </c>
      <c r="K120" s="72">
        <f t="shared" ref="K120" si="69">+J120*E120</f>
        <v>1900</v>
      </c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</row>
    <row r="121" spans="1:244" x14ac:dyDescent="0.25">
      <c r="A121" s="75">
        <f>'[1]EL PROGRESO'!B113</f>
        <v>102</v>
      </c>
      <c r="B121" s="74" t="str">
        <f>'[1]EL PROGRESO'!C113</f>
        <v>UNION PVC PRESION 1¼"</v>
      </c>
      <c r="C121" s="62" t="str">
        <f>'[1]EL PROGRESO'!D113</f>
        <v>UND</v>
      </c>
      <c r="D121" s="34">
        <v>1</v>
      </c>
      <c r="E121" s="92">
        <f>'[1]EL PROGRESO'!E113</f>
        <v>1900</v>
      </c>
      <c r="F121" s="50">
        <f t="shared" si="48"/>
        <v>1900</v>
      </c>
      <c r="G121" s="35" t="s">
        <v>35</v>
      </c>
      <c r="H121" s="36">
        <v>0</v>
      </c>
      <c r="I121" s="111">
        <f t="shared" si="42"/>
        <v>0</v>
      </c>
      <c r="J121" s="71">
        <f t="shared" si="44"/>
        <v>1</v>
      </c>
      <c r="K121" s="72">
        <f t="shared" ref="K121" si="70">E121*J121</f>
        <v>1900</v>
      </c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</row>
    <row r="122" spans="1:244" x14ac:dyDescent="0.25">
      <c r="A122" s="75">
        <f>'[1]EL PROGRESO'!B114</f>
        <v>103</v>
      </c>
      <c r="B122" s="74" t="str">
        <f>'[1]EL PROGRESO'!C114</f>
        <v>UNION PVC PRESION 1½"</v>
      </c>
      <c r="C122" s="62" t="str">
        <f>'[1]EL PROGRESO'!D114</f>
        <v>UND</v>
      </c>
      <c r="D122" s="34">
        <v>1</v>
      </c>
      <c r="E122" s="92">
        <f>'[1]EL PROGRESO'!E114</f>
        <v>2700</v>
      </c>
      <c r="F122" s="50">
        <f t="shared" si="48"/>
        <v>2700</v>
      </c>
      <c r="G122" s="35" t="s">
        <v>35</v>
      </c>
      <c r="H122" s="36">
        <v>0</v>
      </c>
      <c r="I122" s="111">
        <f t="shared" si="42"/>
        <v>0</v>
      </c>
      <c r="J122" s="71">
        <f t="shared" si="44"/>
        <v>1</v>
      </c>
      <c r="K122" s="72">
        <f t="shared" ref="K122:K124" si="71">+E122*J122</f>
        <v>2700</v>
      </c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</row>
    <row r="123" spans="1:244" x14ac:dyDescent="0.25">
      <c r="A123" s="75">
        <f>'[1]EL PROGRESO'!B115</f>
        <v>104</v>
      </c>
      <c r="B123" s="74" t="str">
        <f>'[1]EL PROGRESO'!C115</f>
        <v>UNION PVC PRESION 2"</v>
      </c>
      <c r="C123" s="62" t="str">
        <f>'[1]EL PROGRESO'!D115</f>
        <v>UND</v>
      </c>
      <c r="D123" s="34">
        <v>1</v>
      </c>
      <c r="E123" s="92">
        <f>'[1]EL PROGRESO'!E115</f>
        <v>4250</v>
      </c>
      <c r="F123" s="50">
        <f t="shared" si="48"/>
        <v>4250</v>
      </c>
      <c r="G123" s="35" t="s">
        <v>35</v>
      </c>
      <c r="H123" s="36">
        <v>0</v>
      </c>
      <c r="I123" s="111">
        <f t="shared" si="42"/>
        <v>0</v>
      </c>
      <c r="J123" s="71">
        <f t="shared" si="44"/>
        <v>1</v>
      </c>
      <c r="K123" s="72">
        <f t="shared" si="71"/>
        <v>4250</v>
      </c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</row>
    <row r="124" spans="1:244" x14ac:dyDescent="0.25">
      <c r="A124" s="75">
        <f>'[1]EL PROGRESO'!B116</f>
        <v>105</v>
      </c>
      <c r="B124" s="74" t="str">
        <f>'[1]EL PROGRESO'!C116</f>
        <v>UNION PVC PRESION 2½"</v>
      </c>
      <c r="C124" s="62" t="str">
        <f>'[1]EL PROGRESO'!D116</f>
        <v>UND</v>
      </c>
      <c r="D124" s="34">
        <v>1</v>
      </c>
      <c r="E124" s="92">
        <f>'[1]EL PROGRESO'!E116</f>
        <v>16650</v>
      </c>
      <c r="F124" s="50">
        <f t="shared" si="48"/>
        <v>16650</v>
      </c>
      <c r="G124" s="35" t="s">
        <v>35</v>
      </c>
      <c r="H124" s="36">
        <v>0</v>
      </c>
      <c r="I124" s="111">
        <f t="shared" si="42"/>
        <v>0</v>
      </c>
      <c r="J124" s="71">
        <f t="shared" si="44"/>
        <v>1</v>
      </c>
      <c r="K124" s="72">
        <f t="shared" si="71"/>
        <v>16650</v>
      </c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</row>
    <row r="125" spans="1:244" x14ac:dyDescent="0.25">
      <c r="A125" s="75">
        <f>'[1]EL PROGRESO'!B117</f>
        <v>106</v>
      </c>
      <c r="B125" s="74" t="str">
        <f>'[1]EL PROGRESO'!C117</f>
        <v>UNION PVC PRESION 3"</v>
      </c>
      <c r="C125" s="62" t="str">
        <f>'[1]EL PROGRESO'!D117</f>
        <v>UND</v>
      </c>
      <c r="D125" s="34">
        <v>1</v>
      </c>
      <c r="E125" s="92">
        <f>'[1]EL PROGRESO'!E117</f>
        <v>20800</v>
      </c>
      <c r="F125" s="50">
        <f t="shared" si="48"/>
        <v>20800</v>
      </c>
      <c r="G125" s="35" t="s">
        <v>35</v>
      </c>
      <c r="H125" s="36">
        <v>0</v>
      </c>
      <c r="I125" s="111">
        <f t="shared" si="42"/>
        <v>0</v>
      </c>
      <c r="J125" s="71">
        <f t="shared" si="44"/>
        <v>1</v>
      </c>
      <c r="K125" s="72">
        <f t="shared" ref="K125" si="72">+J125*E125</f>
        <v>20800</v>
      </c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</row>
    <row r="126" spans="1:244" x14ac:dyDescent="0.25">
      <c r="A126" s="75">
        <f>'[1]EL PROGRESO'!B118</f>
        <v>107</v>
      </c>
      <c r="B126" s="74" t="str">
        <f>'[1]EL PROGRESO'!C118</f>
        <v>UNION DE REPARACION DESLIZANTE PVC PRESION ½</v>
      </c>
      <c r="C126" s="62" t="str">
        <f>'[1]EL PROGRESO'!D118</f>
        <v>UND</v>
      </c>
      <c r="D126" s="34">
        <v>1</v>
      </c>
      <c r="E126" s="92">
        <f>'[1]EL PROGRESO'!E118</f>
        <v>5750</v>
      </c>
      <c r="F126" s="50">
        <f t="shared" si="48"/>
        <v>5750</v>
      </c>
      <c r="G126" s="35" t="s">
        <v>35</v>
      </c>
      <c r="H126" s="36">
        <v>0</v>
      </c>
      <c r="I126" s="111">
        <f t="shared" si="42"/>
        <v>0</v>
      </c>
      <c r="J126" s="71">
        <f t="shared" si="44"/>
        <v>1</v>
      </c>
      <c r="K126" s="72">
        <f t="shared" ref="K126" si="73">E126*J126</f>
        <v>5750</v>
      </c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</row>
    <row r="127" spans="1:244" x14ac:dyDescent="0.25">
      <c r="A127" s="75">
        <f>'[1]EL PROGRESO'!B119</f>
        <v>108</v>
      </c>
      <c r="B127" s="74" t="str">
        <f>'[1]EL PROGRESO'!C119</f>
        <v>UNION DE REPARACION DESLIZANTE PVC PRESION ¾</v>
      </c>
      <c r="C127" s="62" t="str">
        <f>'[1]EL PROGRESO'!D119</f>
        <v>UND</v>
      </c>
      <c r="D127" s="34">
        <v>1</v>
      </c>
      <c r="E127" s="92">
        <f>'[1]EL PROGRESO'!E119</f>
        <v>6400</v>
      </c>
      <c r="F127" s="50">
        <f t="shared" si="48"/>
        <v>6400</v>
      </c>
      <c r="G127" s="35" t="s">
        <v>35</v>
      </c>
      <c r="H127" s="36">
        <v>0</v>
      </c>
      <c r="I127" s="111">
        <f t="shared" si="42"/>
        <v>0</v>
      </c>
      <c r="J127" s="71">
        <f t="shared" si="44"/>
        <v>1</v>
      </c>
      <c r="K127" s="72">
        <f t="shared" ref="K127:K129" si="74">+E127*J127</f>
        <v>6400</v>
      </c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</row>
    <row r="128" spans="1:244" x14ac:dyDescent="0.25">
      <c r="A128" s="75">
        <f>'[1]EL PROGRESO'!B120</f>
        <v>109</v>
      </c>
      <c r="B128" s="74" t="str">
        <f>'[1]EL PROGRESO'!C120</f>
        <v>UNION DE REPARACION DESLIZANTE PVC PRESION 1</v>
      </c>
      <c r="C128" s="62" t="str">
        <f>'[1]EL PROGRESO'!D120</f>
        <v>UND</v>
      </c>
      <c r="D128" s="34">
        <v>1</v>
      </c>
      <c r="E128" s="92">
        <f>'[1]EL PROGRESO'!E120</f>
        <v>13300</v>
      </c>
      <c r="F128" s="50">
        <f t="shared" si="48"/>
        <v>13300</v>
      </c>
      <c r="G128" s="35" t="s">
        <v>35</v>
      </c>
      <c r="H128" s="36">
        <v>0</v>
      </c>
      <c r="I128" s="111">
        <f t="shared" si="42"/>
        <v>0</v>
      </c>
      <c r="J128" s="71">
        <f t="shared" si="44"/>
        <v>1</v>
      </c>
      <c r="K128" s="72">
        <f t="shared" si="74"/>
        <v>13300</v>
      </c>
    </row>
    <row r="129" spans="1:14" ht="18" customHeight="1" x14ac:dyDescent="0.25">
      <c r="A129" s="75">
        <f>'[1]EL PROGRESO'!B121</f>
        <v>110</v>
      </c>
      <c r="B129" s="74" t="str">
        <f>'[1]EL PROGRESO'!C121</f>
        <v>UNION DE REPARACION DESLIZANTE PVC PRESION 1½</v>
      </c>
      <c r="C129" s="62" t="str">
        <f>'[1]EL PROGRESO'!D121</f>
        <v>UND</v>
      </c>
      <c r="D129" s="34">
        <v>1</v>
      </c>
      <c r="E129" s="92">
        <f>'[1]EL PROGRESO'!E121</f>
        <v>54000</v>
      </c>
      <c r="F129" s="50">
        <f t="shared" si="48"/>
        <v>54000</v>
      </c>
      <c r="G129" s="35" t="s">
        <v>35</v>
      </c>
      <c r="H129" s="36">
        <v>0</v>
      </c>
      <c r="I129" s="111">
        <f t="shared" si="42"/>
        <v>0</v>
      </c>
      <c r="J129" s="71">
        <f t="shared" si="44"/>
        <v>1</v>
      </c>
      <c r="K129" s="72">
        <f t="shared" si="74"/>
        <v>54000</v>
      </c>
    </row>
    <row r="130" spans="1:14" x14ac:dyDescent="0.25">
      <c r="A130" s="75">
        <f>'[1]EL PROGRESO'!B122</f>
        <v>111</v>
      </c>
      <c r="B130" s="74" t="str">
        <f>'[1]EL PROGRESO'!C122</f>
        <v>UNION DE REPARACION DESLIZANTE PVC PRESION 2</v>
      </c>
      <c r="C130" s="62" t="str">
        <f>'[1]EL PROGRESO'!D122</f>
        <v>UND</v>
      </c>
      <c r="D130" s="34">
        <v>1</v>
      </c>
      <c r="E130" s="92">
        <f>'[1]EL PROGRESO'!E122</f>
        <v>60000</v>
      </c>
      <c r="F130" s="50">
        <f t="shared" si="48"/>
        <v>60000</v>
      </c>
      <c r="G130" s="35" t="s">
        <v>35</v>
      </c>
      <c r="H130" s="36">
        <v>0</v>
      </c>
      <c r="I130" s="111">
        <f t="shared" si="42"/>
        <v>0</v>
      </c>
      <c r="J130" s="71">
        <f t="shared" si="44"/>
        <v>1</v>
      </c>
      <c r="K130" s="72">
        <f t="shared" ref="K130" si="75">+J130*E130</f>
        <v>60000</v>
      </c>
    </row>
    <row r="131" spans="1:14" x14ac:dyDescent="0.25">
      <c r="A131" s="75">
        <f>'[1]EL PROGRESO'!B123</f>
        <v>112</v>
      </c>
      <c r="B131" s="74" t="str">
        <f>'[1]EL PROGRESO'!C123</f>
        <v xml:space="preserve">UNIVERSAL PRESION 1 1/2"PVC </v>
      </c>
      <c r="C131" s="62" t="str">
        <f>'[1]EL PROGRESO'!D123</f>
        <v>UND</v>
      </c>
      <c r="D131" s="34">
        <v>1</v>
      </c>
      <c r="E131" s="92">
        <f>'[1]EL PROGRESO'!E123</f>
        <v>28850</v>
      </c>
      <c r="F131" s="50">
        <f t="shared" si="48"/>
        <v>28850</v>
      </c>
      <c r="G131" s="35" t="s">
        <v>35</v>
      </c>
      <c r="H131" s="36">
        <v>0</v>
      </c>
      <c r="I131" s="111">
        <f t="shared" si="42"/>
        <v>0</v>
      </c>
      <c r="J131" s="71">
        <f t="shared" si="44"/>
        <v>1</v>
      </c>
      <c r="K131" s="72">
        <f t="shared" ref="K131" si="76">E131*J131</f>
        <v>28850</v>
      </c>
    </row>
    <row r="132" spans="1:14" x14ac:dyDescent="0.25">
      <c r="A132" s="75">
        <f>'[1]EL PROGRESO'!B124</f>
        <v>113</v>
      </c>
      <c r="B132" s="74" t="str">
        <f>'[1]EL PROGRESO'!C124</f>
        <v xml:space="preserve">UNIVERSAL PRESION 1" PVC </v>
      </c>
      <c r="C132" s="62" t="str">
        <f>'[1]EL PROGRESO'!D124</f>
        <v>UND</v>
      </c>
      <c r="D132" s="34">
        <v>1</v>
      </c>
      <c r="E132" s="92">
        <f>'[1]EL PROGRESO'!E124</f>
        <v>9400</v>
      </c>
      <c r="F132" s="50">
        <f t="shared" si="48"/>
        <v>9400</v>
      </c>
      <c r="G132" s="35" t="s">
        <v>35</v>
      </c>
      <c r="H132" s="36">
        <v>0</v>
      </c>
      <c r="I132" s="111">
        <f t="shared" si="42"/>
        <v>0</v>
      </c>
      <c r="J132" s="71">
        <f t="shared" si="44"/>
        <v>1</v>
      </c>
      <c r="K132" s="72">
        <f t="shared" ref="K132:K134" si="77">+E132*J132</f>
        <v>9400</v>
      </c>
    </row>
    <row r="133" spans="1:14" x14ac:dyDescent="0.25">
      <c r="A133" s="75">
        <f>'[1]EL PROGRESO'!B125</f>
        <v>114</v>
      </c>
      <c r="B133" s="74" t="str">
        <f>'[1]EL PROGRESO'!C125</f>
        <v xml:space="preserve">UNIVERSAL PRESION 1/2"PVC </v>
      </c>
      <c r="C133" s="62" t="str">
        <f>'[1]EL PROGRESO'!D125</f>
        <v>UND</v>
      </c>
      <c r="D133" s="34">
        <v>1</v>
      </c>
      <c r="E133" s="92">
        <f>'[1]EL PROGRESO'!E125</f>
        <v>4250</v>
      </c>
      <c r="F133" s="50">
        <f t="shared" si="48"/>
        <v>4250</v>
      </c>
      <c r="G133" s="35" t="s">
        <v>35</v>
      </c>
      <c r="H133" s="36">
        <v>0</v>
      </c>
      <c r="I133" s="111">
        <f t="shared" si="42"/>
        <v>0</v>
      </c>
      <c r="J133" s="71">
        <f t="shared" si="44"/>
        <v>1</v>
      </c>
      <c r="K133" s="72">
        <f t="shared" si="77"/>
        <v>4250</v>
      </c>
    </row>
    <row r="134" spans="1:14" x14ac:dyDescent="0.25">
      <c r="A134" s="75">
        <f>'[1]EL PROGRESO'!B126</f>
        <v>115</v>
      </c>
      <c r="B134" s="74" t="str">
        <f>'[1]EL PROGRESO'!C126</f>
        <v xml:space="preserve">UNIVERSAL PRESION 3/4"PVC </v>
      </c>
      <c r="C134" s="62" t="str">
        <f>'[1]EL PROGRESO'!D126</f>
        <v>UND</v>
      </c>
      <c r="D134" s="34">
        <v>1</v>
      </c>
      <c r="E134" s="92">
        <f>'[1]EL PROGRESO'!E126</f>
        <v>6600</v>
      </c>
      <c r="F134" s="50">
        <f t="shared" si="48"/>
        <v>6600</v>
      </c>
      <c r="G134" s="35" t="s">
        <v>35</v>
      </c>
      <c r="H134" s="36">
        <v>0</v>
      </c>
      <c r="I134" s="111">
        <f t="shared" si="42"/>
        <v>0</v>
      </c>
      <c r="J134" s="71">
        <f t="shared" si="44"/>
        <v>1</v>
      </c>
      <c r="K134" s="72">
        <f t="shared" si="77"/>
        <v>6600</v>
      </c>
    </row>
    <row r="135" spans="1:14" s="103" customFormat="1" x14ac:dyDescent="0.25">
      <c r="A135" s="96">
        <f>'[1]EL PROGRESO'!B127</f>
        <v>116</v>
      </c>
      <c r="B135" s="97" t="str">
        <f>'[1]EL PROGRESO'!C127</f>
        <v>TUBERIA PRESION</v>
      </c>
      <c r="C135" s="98"/>
      <c r="D135" s="99"/>
      <c r="E135" s="100"/>
      <c r="F135" s="101"/>
      <c r="G135" s="104"/>
      <c r="H135" s="109"/>
      <c r="I135" s="112"/>
      <c r="J135" s="110"/>
      <c r="K135" s="113"/>
      <c r="L135" s="102"/>
      <c r="M135" s="102"/>
      <c r="N135" s="102"/>
    </row>
    <row r="136" spans="1:14" x14ac:dyDescent="0.25">
      <c r="A136" s="75">
        <f>'[1]EL PROGRESO'!B128</f>
        <v>117</v>
      </c>
      <c r="B136" s="74" t="str">
        <f>'[1]EL PROGRESO'!C128</f>
        <v>CODO SANITARIO 90° C X C PVC 1½"</v>
      </c>
      <c r="C136" s="62" t="str">
        <f>'[1]EL PROGRESO'!D128</f>
        <v>UND</v>
      </c>
      <c r="D136" s="34">
        <v>1</v>
      </c>
      <c r="E136" s="92">
        <f>'[1]EL PROGRESO'!E128</f>
        <v>2900</v>
      </c>
      <c r="F136" s="50">
        <f t="shared" si="48"/>
        <v>2900</v>
      </c>
      <c r="G136" s="35" t="s">
        <v>35</v>
      </c>
      <c r="H136" s="36">
        <v>0</v>
      </c>
      <c r="I136" s="111">
        <f t="shared" si="42"/>
        <v>0</v>
      </c>
      <c r="J136" s="71">
        <f t="shared" si="44"/>
        <v>1</v>
      </c>
      <c r="K136" s="72">
        <f t="shared" ref="K136" si="78">E136*J136</f>
        <v>2900</v>
      </c>
    </row>
    <row r="137" spans="1:14" x14ac:dyDescent="0.25">
      <c r="A137" s="75">
        <f>'[1]EL PROGRESO'!B129</f>
        <v>118</v>
      </c>
      <c r="B137" s="74" t="str">
        <f>'[1]EL PROGRESO'!C129</f>
        <v>CODO SANITARIO 90° C X C PVC 2"</v>
      </c>
      <c r="C137" s="62" t="str">
        <f>'[1]EL PROGRESO'!D129</f>
        <v>UND</v>
      </c>
      <c r="D137" s="34">
        <v>1</v>
      </c>
      <c r="E137" s="92">
        <f>'[1]EL PROGRESO'!E129</f>
        <v>4250</v>
      </c>
      <c r="F137" s="50">
        <f t="shared" si="48"/>
        <v>4250</v>
      </c>
      <c r="G137" s="35" t="s">
        <v>35</v>
      </c>
      <c r="H137" s="36">
        <v>0</v>
      </c>
      <c r="I137" s="111">
        <f t="shared" si="42"/>
        <v>0</v>
      </c>
      <c r="J137" s="71">
        <f t="shared" si="44"/>
        <v>1</v>
      </c>
      <c r="K137" s="72">
        <f t="shared" ref="K137:K139" si="79">+E137*J137</f>
        <v>4250</v>
      </c>
    </row>
    <row r="138" spans="1:14" x14ac:dyDescent="0.25">
      <c r="A138" s="75">
        <f>'[1]EL PROGRESO'!B130</f>
        <v>119</v>
      </c>
      <c r="B138" s="74" t="str">
        <f>'[1]EL PROGRESO'!C130</f>
        <v>CODO SANITARIO 90° C X C PVC 3"</v>
      </c>
      <c r="C138" s="62" t="str">
        <f>'[1]EL PROGRESO'!D130</f>
        <v>UND</v>
      </c>
      <c r="D138" s="34">
        <v>1</v>
      </c>
      <c r="E138" s="92">
        <f>'[1]EL PROGRESO'!E130</f>
        <v>8450</v>
      </c>
      <c r="F138" s="50">
        <f t="shared" si="48"/>
        <v>8450</v>
      </c>
      <c r="G138" s="35" t="s">
        <v>35</v>
      </c>
      <c r="H138" s="36">
        <v>0</v>
      </c>
      <c r="I138" s="111">
        <f t="shared" si="42"/>
        <v>0</v>
      </c>
      <c r="J138" s="71">
        <f t="shared" si="44"/>
        <v>1</v>
      </c>
      <c r="K138" s="72">
        <f t="shared" si="79"/>
        <v>8450</v>
      </c>
    </row>
    <row r="139" spans="1:14" x14ac:dyDescent="0.25">
      <c r="A139" s="75">
        <f>'[1]EL PROGRESO'!B131</f>
        <v>120</v>
      </c>
      <c r="B139" s="74" t="str">
        <f>'[1]EL PROGRESO'!C131</f>
        <v>CODO SANITARIO 90° C X E PVC 1½"</v>
      </c>
      <c r="C139" s="62" t="str">
        <f>'[1]EL PROGRESO'!D131</f>
        <v>UND</v>
      </c>
      <c r="D139" s="34">
        <v>1</v>
      </c>
      <c r="E139" s="92">
        <f>'[1]EL PROGRESO'!E131</f>
        <v>2900</v>
      </c>
      <c r="F139" s="50">
        <f t="shared" si="48"/>
        <v>2900</v>
      </c>
      <c r="G139" s="35" t="s">
        <v>35</v>
      </c>
      <c r="H139" s="36">
        <v>0</v>
      </c>
      <c r="I139" s="111">
        <f t="shared" si="42"/>
        <v>0</v>
      </c>
      <c r="J139" s="71">
        <f t="shared" si="44"/>
        <v>1</v>
      </c>
      <c r="K139" s="72">
        <f t="shared" si="79"/>
        <v>2900</v>
      </c>
    </row>
    <row r="140" spans="1:14" x14ac:dyDescent="0.25">
      <c r="A140" s="75">
        <f>'[1]EL PROGRESO'!B132</f>
        <v>121</v>
      </c>
      <c r="B140" s="74" t="str">
        <f>'[1]EL PROGRESO'!C132</f>
        <v>CODO SANITARIO 90° C X E PVC 2"</v>
      </c>
      <c r="C140" s="62" t="str">
        <f>'[1]EL PROGRESO'!D132</f>
        <v>UND</v>
      </c>
      <c r="D140" s="34">
        <v>1</v>
      </c>
      <c r="E140" s="92">
        <f>'[1]EL PROGRESO'!E132</f>
        <v>4250</v>
      </c>
      <c r="F140" s="50">
        <f t="shared" si="48"/>
        <v>4250</v>
      </c>
      <c r="G140" s="35" t="s">
        <v>35</v>
      </c>
      <c r="H140" s="36">
        <v>0</v>
      </c>
      <c r="I140" s="111">
        <f t="shared" si="42"/>
        <v>0</v>
      </c>
      <c r="J140" s="71">
        <f t="shared" si="44"/>
        <v>1</v>
      </c>
      <c r="K140" s="72">
        <f t="shared" ref="K140" si="80">+J140*E140</f>
        <v>4250</v>
      </c>
    </row>
    <row r="141" spans="1:14" x14ac:dyDescent="0.25">
      <c r="A141" s="75">
        <f>'[1]EL PROGRESO'!B133</f>
        <v>122</v>
      </c>
      <c r="B141" s="74" t="str">
        <f>'[1]EL PROGRESO'!C133</f>
        <v>CODO SANITARIO 90° C X E PVC 3"</v>
      </c>
      <c r="C141" s="62" t="str">
        <f>'[1]EL PROGRESO'!D133</f>
        <v>UND</v>
      </c>
      <c r="D141" s="34">
        <v>1</v>
      </c>
      <c r="E141" s="92">
        <f>'[1]EL PROGRESO'!E133</f>
        <v>8400</v>
      </c>
      <c r="F141" s="50">
        <f t="shared" si="48"/>
        <v>8400</v>
      </c>
      <c r="G141" s="35" t="s">
        <v>35</v>
      </c>
      <c r="H141" s="36">
        <v>0</v>
      </c>
      <c r="I141" s="111">
        <f t="shared" si="42"/>
        <v>0</v>
      </c>
      <c r="J141" s="71">
        <f t="shared" si="44"/>
        <v>1</v>
      </c>
      <c r="K141" s="72">
        <f t="shared" ref="K141" si="81">E141*J141</f>
        <v>8400</v>
      </c>
    </row>
    <row r="142" spans="1:14" x14ac:dyDescent="0.25">
      <c r="A142" s="75">
        <f>'[1]EL PROGRESO'!B134</f>
        <v>123</v>
      </c>
      <c r="B142" s="74" t="str">
        <f>'[1]EL PROGRESO'!C134</f>
        <v>CODO SANITARIO 45° C X C PVC 1½"</v>
      </c>
      <c r="C142" s="62" t="str">
        <f>'[1]EL PROGRESO'!D134</f>
        <v>UND</v>
      </c>
      <c r="D142" s="34">
        <v>1</v>
      </c>
      <c r="E142" s="92">
        <f>'[1]EL PROGRESO'!E134</f>
        <v>3350</v>
      </c>
      <c r="F142" s="50">
        <f t="shared" si="48"/>
        <v>3350</v>
      </c>
      <c r="G142" s="35" t="s">
        <v>35</v>
      </c>
      <c r="H142" s="36">
        <v>0</v>
      </c>
      <c r="I142" s="111">
        <f t="shared" si="42"/>
        <v>0</v>
      </c>
      <c r="J142" s="71">
        <f t="shared" si="44"/>
        <v>1</v>
      </c>
      <c r="K142" s="72">
        <f t="shared" ref="K142:K144" si="82">+E142*J142</f>
        <v>3350</v>
      </c>
    </row>
    <row r="143" spans="1:14" x14ac:dyDescent="0.25">
      <c r="A143" s="75">
        <f>'[1]EL PROGRESO'!B135</f>
        <v>124</v>
      </c>
      <c r="B143" s="74" t="str">
        <f>'[1]EL PROGRESO'!C135</f>
        <v>CODO SANITARIO 45° C X C PVC 2"</v>
      </c>
      <c r="C143" s="62" t="str">
        <f>'[1]EL PROGRESO'!D135</f>
        <v>UND</v>
      </c>
      <c r="D143" s="34">
        <v>1</v>
      </c>
      <c r="E143" s="92">
        <f>'[1]EL PROGRESO'!E135</f>
        <v>4250</v>
      </c>
      <c r="F143" s="50">
        <f t="shared" si="48"/>
        <v>4250</v>
      </c>
      <c r="G143" s="35" t="s">
        <v>35</v>
      </c>
      <c r="H143" s="36">
        <v>0</v>
      </c>
      <c r="I143" s="111">
        <f t="shared" si="42"/>
        <v>0</v>
      </c>
      <c r="J143" s="71">
        <f t="shared" si="44"/>
        <v>1</v>
      </c>
      <c r="K143" s="72">
        <f t="shared" si="82"/>
        <v>4250</v>
      </c>
    </row>
    <row r="144" spans="1:14" x14ac:dyDescent="0.25">
      <c r="A144" s="75">
        <f>'[1]EL PROGRESO'!B136</f>
        <v>125</v>
      </c>
      <c r="B144" s="74" t="str">
        <f>'[1]EL PROGRESO'!C136</f>
        <v>CODO SANITARIO 45° C X C PVC 3"</v>
      </c>
      <c r="C144" s="62" t="str">
        <f>'[1]EL PROGRESO'!D136</f>
        <v>UND</v>
      </c>
      <c r="D144" s="34">
        <v>1</v>
      </c>
      <c r="E144" s="92">
        <f>'[1]EL PROGRESO'!E136</f>
        <v>8450</v>
      </c>
      <c r="F144" s="50">
        <f t="shared" si="48"/>
        <v>8450</v>
      </c>
      <c r="G144" s="35" t="s">
        <v>35</v>
      </c>
      <c r="H144" s="36">
        <v>0</v>
      </c>
      <c r="I144" s="111">
        <f t="shared" si="42"/>
        <v>0</v>
      </c>
      <c r="J144" s="71">
        <f t="shared" si="44"/>
        <v>1</v>
      </c>
      <c r="K144" s="72">
        <f t="shared" si="82"/>
        <v>8450</v>
      </c>
    </row>
    <row r="145" spans="1:11" x14ac:dyDescent="0.25">
      <c r="A145" s="75">
        <f>'[1]EL PROGRESO'!B137</f>
        <v>126</v>
      </c>
      <c r="B145" s="74" t="str">
        <f>'[1]EL PROGRESO'!C137</f>
        <v>CODO SANITARIO 45° C X E PVC 1½"</v>
      </c>
      <c r="C145" s="62" t="str">
        <f>'[1]EL PROGRESO'!D137</f>
        <v>UND</v>
      </c>
      <c r="D145" s="34">
        <v>1</v>
      </c>
      <c r="E145" s="92">
        <f>'[1]EL PROGRESO'!E137</f>
        <v>3350</v>
      </c>
      <c r="F145" s="50">
        <f t="shared" si="48"/>
        <v>3350</v>
      </c>
      <c r="G145" s="35" t="s">
        <v>35</v>
      </c>
      <c r="H145" s="36">
        <v>0</v>
      </c>
      <c r="I145" s="111">
        <f t="shared" si="42"/>
        <v>0</v>
      </c>
      <c r="J145" s="71">
        <f t="shared" si="44"/>
        <v>1</v>
      </c>
      <c r="K145" s="72">
        <f t="shared" ref="K145" si="83">+J145*E145</f>
        <v>3350</v>
      </c>
    </row>
    <row r="146" spans="1:11" x14ac:dyDescent="0.25">
      <c r="A146" s="75">
        <f>'[1]EL PROGRESO'!B138</f>
        <v>127</v>
      </c>
      <c r="B146" s="74" t="str">
        <f>'[1]EL PROGRESO'!C138</f>
        <v>CODO SANITARIO 45° C X E PVC 2"</v>
      </c>
      <c r="C146" s="62" t="str">
        <f>'[1]EL PROGRESO'!D138</f>
        <v>UND</v>
      </c>
      <c r="D146" s="34">
        <v>1</v>
      </c>
      <c r="E146" s="92">
        <f>'[1]EL PROGRESO'!E138</f>
        <v>4250</v>
      </c>
      <c r="F146" s="50">
        <f t="shared" si="48"/>
        <v>4250</v>
      </c>
      <c r="G146" s="35" t="s">
        <v>35</v>
      </c>
      <c r="H146" s="36">
        <v>0</v>
      </c>
      <c r="I146" s="111">
        <f t="shared" si="42"/>
        <v>0</v>
      </c>
      <c r="J146" s="71">
        <f t="shared" si="44"/>
        <v>1</v>
      </c>
      <c r="K146" s="72">
        <f t="shared" ref="K146" si="84">E146*J146</f>
        <v>4250</v>
      </c>
    </row>
    <row r="147" spans="1:11" x14ac:dyDescent="0.25">
      <c r="A147" s="75">
        <f>'[1]EL PROGRESO'!B139</f>
        <v>128</v>
      </c>
      <c r="B147" s="74" t="str">
        <f>'[1]EL PROGRESO'!C139</f>
        <v>CODO SANITARIO 45° C X E PVC 3"</v>
      </c>
      <c r="C147" s="62" t="str">
        <f>'[1]EL PROGRESO'!D139</f>
        <v>UND</v>
      </c>
      <c r="D147" s="34">
        <v>1</v>
      </c>
      <c r="E147" s="92">
        <f>'[1]EL PROGRESO'!E139</f>
        <v>8450</v>
      </c>
      <c r="F147" s="50">
        <f t="shared" si="48"/>
        <v>8450</v>
      </c>
      <c r="G147" s="35" t="s">
        <v>35</v>
      </c>
      <c r="H147" s="36">
        <v>0</v>
      </c>
      <c r="I147" s="111">
        <f t="shared" si="42"/>
        <v>0</v>
      </c>
      <c r="J147" s="71">
        <f t="shared" si="44"/>
        <v>1</v>
      </c>
      <c r="K147" s="72">
        <f t="shared" ref="K147:K149" si="85">+E147*J147</f>
        <v>8450</v>
      </c>
    </row>
    <row r="148" spans="1:11" x14ac:dyDescent="0.25">
      <c r="A148" s="75">
        <f>'[1]EL PROGRESO'!B140</f>
        <v>129</v>
      </c>
      <c r="B148" s="74" t="str">
        <f>'[1]EL PROGRESO'!C140</f>
        <v>CODO SANITARIO 22 1/2° - 1 1/16 C X C PVC 2"</v>
      </c>
      <c r="C148" s="62" t="str">
        <f>'[1]EL PROGRESO'!D140</f>
        <v>UND</v>
      </c>
      <c r="D148" s="34">
        <v>1</v>
      </c>
      <c r="E148" s="92">
        <f>'[1]EL PROGRESO'!E140</f>
        <v>4650</v>
      </c>
      <c r="F148" s="50">
        <f t="shared" si="48"/>
        <v>4650</v>
      </c>
      <c r="G148" s="35" t="s">
        <v>35</v>
      </c>
      <c r="H148" s="36">
        <v>0</v>
      </c>
      <c r="I148" s="111">
        <f t="shared" si="42"/>
        <v>0</v>
      </c>
      <c r="J148" s="71">
        <f t="shared" si="44"/>
        <v>1</v>
      </c>
      <c r="K148" s="72">
        <f t="shared" si="85"/>
        <v>4650</v>
      </c>
    </row>
    <row r="149" spans="1:11" x14ac:dyDescent="0.25">
      <c r="A149" s="75">
        <f>'[1]EL PROGRESO'!B141</f>
        <v>130</v>
      </c>
      <c r="B149" s="74" t="str">
        <f>'[1]EL PROGRESO'!C141</f>
        <v>CODO SANITARIO 22 1/2° - 1 1/16 C X C PVC 3"</v>
      </c>
      <c r="C149" s="62" t="str">
        <f>'[1]EL PROGRESO'!D141</f>
        <v>UND</v>
      </c>
      <c r="D149" s="34">
        <v>1</v>
      </c>
      <c r="E149" s="92">
        <f>'[1]EL PROGRESO'!E141</f>
        <v>7900</v>
      </c>
      <c r="F149" s="50">
        <f t="shared" si="48"/>
        <v>7900</v>
      </c>
      <c r="G149" s="35" t="s">
        <v>35</v>
      </c>
      <c r="H149" s="36">
        <v>0</v>
      </c>
      <c r="I149" s="111">
        <f t="shared" ref="I149:I212" si="86">E149*H149</f>
        <v>0</v>
      </c>
      <c r="J149" s="71">
        <f t="shared" si="44"/>
        <v>1</v>
      </c>
      <c r="K149" s="72">
        <f t="shared" si="85"/>
        <v>7900</v>
      </c>
    </row>
    <row r="150" spans="1:11" x14ac:dyDescent="0.25">
      <c r="A150" s="75">
        <f>'[1]EL PROGRESO'!B142</f>
        <v>131</v>
      </c>
      <c r="B150" s="74" t="str">
        <f>'[1]EL PROGRESO'!C142</f>
        <v>CODO SANITARIO 22 1/2° - 1 1/16 C X E PVC 2"</v>
      </c>
      <c r="C150" s="62" t="str">
        <f>'[1]EL PROGRESO'!D142</f>
        <v>UND</v>
      </c>
      <c r="D150" s="34">
        <v>1</v>
      </c>
      <c r="E150" s="92">
        <f>'[1]EL PROGRESO'!E142</f>
        <v>4650</v>
      </c>
      <c r="F150" s="50">
        <f t="shared" si="48"/>
        <v>4650</v>
      </c>
      <c r="G150" s="35" t="s">
        <v>35</v>
      </c>
      <c r="H150" s="36">
        <v>0</v>
      </c>
      <c r="I150" s="111">
        <f t="shared" si="86"/>
        <v>0</v>
      </c>
      <c r="J150" s="71">
        <f t="shared" ref="J150:J213" si="87">+H150+D150</f>
        <v>1</v>
      </c>
      <c r="K150" s="72">
        <f t="shared" ref="K150" si="88">+J150*E150</f>
        <v>4650</v>
      </c>
    </row>
    <row r="151" spans="1:11" x14ac:dyDescent="0.25">
      <c r="A151" s="75">
        <f>'[1]EL PROGRESO'!B143</f>
        <v>132</v>
      </c>
      <c r="B151" s="74" t="str">
        <f>'[1]EL PROGRESO'!C143</f>
        <v>CODO SANITARIO 22 1/2° - 1 1/16 C X E PVC 3"</v>
      </c>
      <c r="C151" s="62" t="str">
        <f>'[1]EL PROGRESO'!D143</f>
        <v>UND</v>
      </c>
      <c r="D151" s="34">
        <v>1</v>
      </c>
      <c r="E151" s="92">
        <f>'[1]EL PROGRESO'!E143</f>
        <v>7900</v>
      </c>
      <c r="F151" s="50">
        <f t="shared" si="48"/>
        <v>7900</v>
      </c>
      <c r="G151" s="35" t="s">
        <v>35</v>
      </c>
      <c r="H151" s="36">
        <v>0</v>
      </c>
      <c r="I151" s="111">
        <f t="shared" si="86"/>
        <v>0</v>
      </c>
      <c r="J151" s="71">
        <f t="shared" si="87"/>
        <v>1</v>
      </c>
      <c r="K151" s="72">
        <f t="shared" ref="K151" si="89">E151*J151</f>
        <v>7900</v>
      </c>
    </row>
    <row r="152" spans="1:11" x14ac:dyDescent="0.25">
      <c r="A152" s="75">
        <f>'[1]EL PROGRESO'!B144</f>
        <v>133</v>
      </c>
      <c r="B152" s="74" t="str">
        <f>'[1]EL PROGRESO'!C144</f>
        <v>TEE SANITARIA 1 1/2 PVC</v>
      </c>
      <c r="C152" s="62" t="str">
        <f>'[1]EL PROGRESO'!D144</f>
        <v>UND</v>
      </c>
      <c r="D152" s="34">
        <v>1</v>
      </c>
      <c r="E152" s="92">
        <f>'[1]EL PROGRESO'!E144</f>
        <v>4300</v>
      </c>
      <c r="F152" s="50">
        <f t="shared" ref="F152:F215" si="90">+E152*D152</f>
        <v>4300</v>
      </c>
      <c r="G152" s="35" t="s">
        <v>35</v>
      </c>
      <c r="H152" s="36">
        <v>0</v>
      </c>
      <c r="I152" s="111">
        <f t="shared" si="86"/>
        <v>0</v>
      </c>
      <c r="J152" s="71">
        <f t="shared" si="87"/>
        <v>1</v>
      </c>
      <c r="K152" s="72">
        <f t="shared" ref="K152:K154" si="91">+E152*J152</f>
        <v>4300</v>
      </c>
    </row>
    <row r="153" spans="1:11" x14ac:dyDescent="0.25">
      <c r="A153" s="75">
        <f>'[1]EL PROGRESO'!B145</f>
        <v>134</v>
      </c>
      <c r="B153" s="74" t="str">
        <f>'[1]EL PROGRESO'!C145</f>
        <v>TEE SANITARIA 2 PVC</v>
      </c>
      <c r="C153" s="62" t="str">
        <f>'[1]EL PROGRESO'!D145</f>
        <v>UND</v>
      </c>
      <c r="D153" s="34">
        <v>1</v>
      </c>
      <c r="E153" s="92">
        <f>'[1]EL PROGRESO'!E145</f>
        <v>6650</v>
      </c>
      <c r="F153" s="50">
        <f t="shared" si="90"/>
        <v>6650</v>
      </c>
      <c r="G153" s="35" t="s">
        <v>35</v>
      </c>
      <c r="H153" s="36">
        <v>0</v>
      </c>
      <c r="I153" s="111">
        <f t="shared" si="86"/>
        <v>0</v>
      </c>
      <c r="J153" s="71">
        <f t="shared" si="87"/>
        <v>1</v>
      </c>
      <c r="K153" s="72">
        <f t="shared" si="91"/>
        <v>6650</v>
      </c>
    </row>
    <row r="154" spans="1:11" x14ac:dyDescent="0.25">
      <c r="A154" s="75">
        <f>'[1]EL PROGRESO'!B146</f>
        <v>135</v>
      </c>
      <c r="B154" s="74" t="str">
        <f>'[1]EL PROGRESO'!C146</f>
        <v>TEE SANITARIA 3 PVC</v>
      </c>
      <c r="C154" s="62" t="str">
        <f>'[1]EL PROGRESO'!D146</f>
        <v>UND</v>
      </c>
      <c r="D154" s="34">
        <v>1</v>
      </c>
      <c r="E154" s="92">
        <f>'[1]EL PROGRESO'!E146</f>
        <v>8050</v>
      </c>
      <c r="F154" s="50">
        <f t="shared" si="90"/>
        <v>8050</v>
      </c>
      <c r="G154" s="35" t="s">
        <v>35</v>
      </c>
      <c r="H154" s="36">
        <v>0</v>
      </c>
      <c r="I154" s="111">
        <f t="shared" si="86"/>
        <v>0</v>
      </c>
      <c r="J154" s="71">
        <f t="shared" si="87"/>
        <v>1</v>
      </c>
      <c r="K154" s="72">
        <f t="shared" si="91"/>
        <v>8050</v>
      </c>
    </row>
    <row r="155" spans="1:11" x14ac:dyDescent="0.25">
      <c r="A155" s="75">
        <f>'[1]EL PROGRESO'!B147</f>
        <v>136</v>
      </c>
      <c r="B155" s="74" t="str">
        <f>'[1]EL PROGRESO'!C147</f>
        <v>YEE SANITARIA 2 PVC</v>
      </c>
      <c r="C155" s="62" t="str">
        <f>'[1]EL PROGRESO'!D147</f>
        <v>UND</v>
      </c>
      <c r="D155" s="34">
        <v>1</v>
      </c>
      <c r="E155" s="92">
        <f>'[1]EL PROGRESO'!E147</f>
        <v>7250</v>
      </c>
      <c r="F155" s="50">
        <f t="shared" si="90"/>
        <v>7250</v>
      </c>
      <c r="G155" s="35" t="s">
        <v>35</v>
      </c>
      <c r="H155" s="36">
        <v>0</v>
      </c>
      <c r="I155" s="111">
        <f t="shared" si="86"/>
        <v>0</v>
      </c>
      <c r="J155" s="71">
        <f t="shared" si="87"/>
        <v>1</v>
      </c>
      <c r="K155" s="72">
        <f t="shared" ref="K155" si="92">+J155*E155</f>
        <v>7250</v>
      </c>
    </row>
    <row r="156" spans="1:11" x14ac:dyDescent="0.25">
      <c r="A156" s="75">
        <f>'[1]EL PROGRESO'!B148</f>
        <v>137</v>
      </c>
      <c r="B156" s="74" t="str">
        <f>'[1]EL PROGRESO'!C148</f>
        <v>YEE SANITARIA 2 PVC</v>
      </c>
      <c r="C156" s="62" t="str">
        <f>'[1]EL PROGRESO'!D148</f>
        <v>UND</v>
      </c>
      <c r="D156" s="34">
        <v>1</v>
      </c>
      <c r="E156" s="92">
        <f>'[1]EL PROGRESO'!E148</f>
        <v>7000</v>
      </c>
      <c r="F156" s="50">
        <f t="shared" si="90"/>
        <v>7000</v>
      </c>
      <c r="G156" s="35" t="s">
        <v>35</v>
      </c>
      <c r="H156" s="36">
        <v>0</v>
      </c>
      <c r="I156" s="111">
        <f t="shared" si="86"/>
        <v>0</v>
      </c>
      <c r="J156" s="71">
        <f t="shared" si="87"/>
        <v>1</v>
      </c>
      <c r="K156" s="72">
        <f t="shared" ref="K156" si="93">E156*J156</f>
        <v>7000</v>
      </c>
    </row>
    <row r="157" spans="1:11" x14ac:dyDescent="0.25">
      <c r="A157" s="75">
        <f>'[1]EL PROGRESO'!B149</f>
        <v>138</v>
      </c>
      <c r="B157" s="74" t="str">
        <f>'[1]EL PROGRESO'!C149</f>
        <v>YEE SANITARIA REDUCIDA 3 X 2 PVC</v>
      </c>
      <c r="C157" s="62" t="str">
        <f>'[1]EL PROGRESO'!D149</f>
        <v>UND</v>
      </c>
      <c r="D157" s="34">
        <v>1</v>
      </c>
      <c r="E157" s="92">
        <f>'[1]EL PROGRESO'!E149</f>
        <v>15800</v>
      </c>
      <c r="F157" s="50">
        <f t="shared" si="90"/>
        <v>15800</v>
      </c>
      <c r="G157" s="35" t="s">
        <v>35</v>
      </c>
      <c r="H157" s="36">
        <v>0</v>
      </c>
      <c r="I157" s="111">
        <f t="shared" si="86"/>
        <v>0</v>
      </c>
      <c r="J157" s="71">
        <f t="shared" si="87"/>
        <v>1</v>
      </c>
      <c r="K157" s="72">
        <f t="shared" ref="K157:K159" si="94">+E157*J157</f>
        <v>15800</v>
      </c>
    </row>
    <row r="158" spans="1:11" x14ac:dyDescent="0.25">
      <c r="A158" s="75">
        <f>'[1]EL PROGRESO'!B150</f>
        <v>139</v>
      </c>
      <c r="B158" s="74" t="str">
        <f>'[1]EL PROGRESO'!C150</f>
        <v>YEE SANITARIA REDUCIDA 4 X 2 PVC</v>
      </c>
      <c r="C158" s="62" t="str">
        <f>'[1]EL PROGRESO'!D150</f>
        <v>UND</v>
      </c>
      <c r="D158" s="34">
        <v>1</v>
      </c>
      <c r="E158" s="92">
        <f>'[1]EL PROGRESO'!E150</f>
        <v>27250</v>
      </c>
      <c r="F158" s="50">
        <f t="shared" si="90"/>
        <v>27250</v>
      </c>
      <c r="G158" s="35" t="s">
        <v>35</v>
      </c>
      <c r="H158" s="36">
        <v>0</v>
      </c>
      <c r="I158" s="111">
        <f t="shared" si="86"/>
        <v>0</v>
      </c>
      <c r="J158" s="71">
        <f t="shared" si="87"/>
        <v>1</v>
      </c>
      <c r="K158" s="72">
        <f t="shared" si="94"/>
        <v>27250</v>
      </c>
    </row>
    <row r="159" spans="1:11" x14ac:dyDescent="0.25">
      <c r="A159" s="75">
        <f>'[1]EL PROGRESO'!B151</f>
        <v>140</v>
      </c>
      <c r="B159" s="74" t="str">
        <f>'[1]EL PROGRESO'!C151</f>
        <v>YEE SANITARIA REDUCIDA 4 X 3 PVC</v>
      </c>
      <c r="C159" s="62" t="str">
        <f>'[1]EL PROGRESO'!D151</f>
        <v>UND</v>
      </c>
      <c r="D159" s="34">
        <v>1</v>
      </c>
      <c r="E159" s="92">
        <f>'[1]EL PROGRESO'!E151</f>
        <v>27250</v>
      </c>
      <c r="F159" s="50">
        <f t="shared" si="90"/>
        <v>27250</v>
      </c>
      <c r="G159" s="35" t="s">
        <v>35</v>
      </c>
      <c r="H159" s="36">
        <v>0</v>
      </c>
      <c r="I159" s="111">
        <f t="shared" si="86"/>
        <v>0</v>
      </c>
      <c r="J159" s="71">
        <f t="shared" si="87"/>
        <v>1</v>
      </c>
      <c r="K159" s="72">
        <f t="shared" si="94"/>
        <v>27250</v>
      </c>
    </row>
    <row r="160" spans="1:11" x14ac:dyDescent="0.25">
      <c r="A160" s="75">
        <f>'[1]EL PROGRESO'!B152</f>
        <v>141</v>
      </c>
      <c r="B160" s="74" t="str">
        <f>'[1]EL PROGRESO'!C152</f>
        <v>UNION SANITARIA 1 1/2 PVC</v>
      </c>
      <c r="C160" s="62" t="str">
        <f>'[1]EL PROGRESO'!D152</f>
        <v>UND</v>
      </c>
      <c r="D160" s="34">
        <v>1</v>
      </c>
      <c r="E160" s="92">
        <f>'[1]EL PROGRESO'!E152</f>
        <v>2550</v>
      </c>
      <c r="F160" s="50">
        <f t="shared" si="90"/>
        <v>2550</v>
      </c>
      <c r="G160" s="35" t="s">
        <v>35</v>
      </c>
      <c r="H160" s="36">
        <v>0</v>
      </c>
      <c r="I160" s="111">
        <f t="shared" si="86"/>
        <v>0</v>
      </c>
      <c r="J160" s="71">
        <f t="shared" si="87"/>
        <v>1</v>
      </c>
      <c r="K160" s="72">
        <f t="shared" ref="K160" si="95">+J160*E160</f>
        <v>2550</v>
      </c>
    </row>
    <row r="161" spans="1:11" x14ac:dyDescent="0.25">
      <c r="A161" s="75">
        <f>'[1]EL PROGRESO'!B153</f>
        <v>142</v>
      </c>
      <c r="B161" s="74" t="str">
        <f>'[1]EL PROGRESO'!C153</f>
        <v>UNION SANITARIA 2 PVC</v>
      </c>
      <c r="C161" s="62" t="str">
        <f>'[1]EL PROGRESO'!D153</f>
        <v>UND</v>
      </c>
      <c r="D161" s="34">
        <v>1</v>
      </c>
      <c r="E161" s="92">
        <f>'[1]EL PROGRESO'!E153</f>
        <v>2600</v>
      </c>
      <c r="F161" s="50">
        <f t="shared" si="90"/>
        <v>2600</v>
      </c>
      <c r="G161" s="35" t="s">
        <v>35</v>
      </c>
      <c r="H161" s="36">
        <v>0</v>
      </c>
      <c r="I161" s="111">
        <f t="shared" si="86"/>
        <v>0</v>
      </c>
      <c r="J161" s="71">
        <f t="shared" si="87"/>
        <v>1</v>
      </c>
      <c r="K161" s="72">
        <f t="shared" ref="K161" si="96">E161*J161</f>
        <v>2600</v>
      </c>
    </row>
    <row r="162" spans="1:11" x14ac:dyDescent="0.25">
      <c r="A162" s="75">
        <f>'[1]EL PROGRESO'!B154</f>
        <v>143</v>
      </c>
      <c r="B162" s="74" t="str">
        <f>'[1]EL PROGRESO'!C154</f>
        <v>UNION SANITARIA 3 PVC</v>
      </c>
      <c r="C162" s="62" t="str">
        <f>'[1]EL PROGRESO'!D154</f>
        <v>UND</v>
      </c>
      <c r="D162" s="34">
        <v>1</v>
      </c>
      <c r="E162" s="92">
        <f>'[1]EL PROGRESO'!E154</f>
        <v>3750</v>
      </c>
      <c r="F162" s="50">
        <f t="shared" si="90"/>
        <v>3750</v>
      </c>
      <c r="G162" s="35" t="s">
        <v>35</v>
      </c>
      <c r="H162" s="36">
        <v>0</v>
      </c>
      <c r="I162" s="111">
        <f t="shared" si="86"/>
        <v>0</v>
      </c>
      <c r="J162" s="71">
        <f t="shared" si="87"/>
        <v>1</v>
      </c>
      <c r="K162" s="72">
        <f t="shared" ref="K162:K164" si="97">+E162*J162</f>
        <v>3750</v>
      </c>
    </row>
    <row r="163" spans="1:11" x14ac:dyDescent="0.25">
      <c r="A163" s="75">
        <f>'[1]EL PROGRESO'!B155</f>
        <v>144</v>
      </c>
      <c r="B163" s="74" t="str">
        <f>'[1]EL PROGRESO'!C155</f>
        <v>TAPON DE PRUEBA SANITARIO 1 1/2 PVC</v>
      </c>
      <c r="C163" s="62" t="str">
        <f>'[1]EL PROGRESO'!D155</f>
        <v>UND</v>
      </c>
      <c r="D163" s="34">
        <v>1</v>
      </c>
      <c r="E163" s="92">
        <f>'[1]EL PROGRESO'!E155</f>
        <v>1350</v>
      </c>
      <c r="F163" s="50">
        <f t="shared" si="90"/>
        <v>1350</v>
      </c>
      <c r="G163" s="35" t="s">
        <v>35</v>
      </c>
      <c r="H163" s="36">
        <v>0</v>
      </c>
      <c r="I163" s="111">
        <f t="shared" si="86"/>
        <v>0</v>
      </c>
      <c r="J163" s="71">
        <f t="shared" si="87"/>
        <v>1</v>
      </c>
      <c r="K163" s="72">
        <f t="shared" si="97"/>
        <v>1350</v>
      </c>
    </row>
    <row r="164" spans="1:11" x14ac:dyDescent="0.25">
      <c r="A164" s="75">
        <f>'[1]EL PROGRESO'!B156</f>
        <v>145</v>
      </c>
      <c r="B164" s="74" t="str">
        <f>'[1]EL PROGRESO'!C156</f>
        <v>TAPON DE PRUEBA SANITARIO 2 PVC</v>
      </c>
      <c r="C164" s="62" t="str">
        <f>'[1]EL PROGRESO'!D156</f>
        <v>UND</v>
      </c>
      <c r="D164" s="34">
        <v>1</v>
      </c>
      <c r="E164" s="92">
        <f>'[1]EL PROGRESO'!E156</f>
        <v>1650</v>
      </c>
      <c r="F164" s="50">
        <f t="shared" si="90"/>
        <v>1650</v>
      </c>
      <c r="G164" s="35" t="s">
        <v>35</v>
      </c>
      <c r="H164" s="36">
        <v>0</v>
      </c>
      <c r="I164" s="111">
        <f t="shared" si="86"/>
        <v>0</v>
      </c>
      <c r="J164" s="71">
        <f t="shared" si="87"/>
        <v>1</v>
      </c>
      <c r="K164" s="72">
        <f t="shared" si="97"/>
        <v>1650</v>
      </c>
    </row>
    <row r="165" spans="1:11" x14ac:dyDescent="0.25">
      <c r="A165" s="75">
        <f>'[1]EL PROGRESO'!B157</f>
        <v>146</v>
      </c>
      <c r="B165" s="74" t="str">
        <f>'[1]EL PROGRESO'!C157</f>
        <v>TAPON DE PRUEBA SANITARIO 3 PVC</v>
      </c>
      <c r="C165" s="62" t="str">
        <f>'[1]EL PROGRESO'!D157</f>
        <v>UND</v>
      </c>
      <c r="D165" s="34">
        <v>1</v>
      </c>
      <c r="E165" s="92">
        <f>'[1]EL PROGRESO'!E157</f>
        <v>2300</v>
      </c>
      <c r="F165" s="50">
        <f t="shared" si="90"/>
        <v>2300</v>
      </c>
      <c r="G165" s="35" t="s">
        <v>35</v>
      </c>
      <c r="H165" s="36">
        <v>0</v>
      </c>
      <c r="I165" s="111">
        <f t="shared" si="86"/>
        <v>0</v>
      </c>
      <c r="J165" s="71">
        <f t="shared" si="87"/>
        <v>1</v>
      </c>
      <c r="K165" s="72">
        <f t="shared" ref="K165" si="98">+J165*E165</f>
        <v>2300</v>
      </c>
    </row>
    <row r="166" spans="1:11" x14ac:dyDescent="0.25">
      <c r="A166" s="75">
        <f>'[1]EL PROGRESO'!B158</f>
        <v>147</v>
      </c>
      <c r="B166" s="74" t="str">
        <f>'[1]EL PROGRESO'!C158</f>
        <v>TUBERIA SANITARIA 1 1/2 PVC L= 6,00 MTS</v>
      </c>
      <c r="C166" s="62" t="str">
        <f>'[1]EL PROGRESO'!D158</f>
        <v>UND</v>
      </c>
      <c r="D166" s="34">
        <v>1</v>
      </c>
      <c r="E166" s="92">
        <f>'[1]EL PROGRESO'!E158</f>
        <v>41750</v>
      </c>
      <c r="F166" s="50">
        <f t="shared" si="90"/>
        <v>41750</v>
      </c>
      <c r="G166" s="35" t="s">
        <v>35</v>
      </c>
      <c r="H166" s="36">
        <v>0</v>
      </c>
      <c r="I166" s="111">
        <f t="shared" si="86"/>
        <v>0</v>
      </c>
      <c r="J166" s="71">
        <f t="shared" si="87"/>
        <v>1</v>
      </c>
      <c r="K166" s="72">
        <f t="shared" ref="K166" si="99">E166*J166</f>
        <v>41750</v>
      </c>
    </row>
    <row r="167" spans="1:11" x14ac:dyDescent="0.25">
      <c r="A167" s="75">
        <f>'[1]EL PROGRESO'!B159</f>
        <v>148</v>
      </c>
      <c r="B167" s="74" t="str">
        <f>'[1]EL PROGRESO'!C159</f>
        <v>TUBERIA SANITARIA 2 PVC L= 6,00 MTS</v>
      </c>
      <c r="C167" s="62" t="str">
        <f>'[1]EL PROGRESO'!D159</f>
        <v>UND</v>
      </c>
      <c r="D167" s="34">
        <v>1</v>
      </c>
      <c r="E167" s="92">
        <f>'[1]EL PROGRESO'!E159</f>
        <v>65500</v>
      </c>
      <c r="F167" s="50">
        <f t="shared" si="90"/>
        <v>65500</v>
      </c>
      <c r="G167" s="35" t="s">
        <v>35</v>
      </c>
      <c r="H167" s="36">
        <v>0</v>
      </c>
      <c r="I167" s="111">
        <f t="shared" si="86"/>
        <v>0</v>
      </c>
      <c r="J167" s="71">
        <f t="shared" si="87"/>
        <v>1</v>
      </c>
      <c r="K167" s="72">
        <f t="shared" ref="K167:K169" si="100">+E167*J167</f>
        <v>65500</v>
      </c>
    </row>
    <row r="168" spans="1:11" x14ac:dyDescent="0.25">
      <c r="A168" s="75">
        <f>'[1]EL PROGRESO'!B160</f>
        <v>149</v>
      </c>
      <c r="B168" s="74" t="str">
        <f>'[1]EL PROGRESO'!C160</f>
        <v>TUBERIA SANITARIA 3 PVC L= 6,00 MTS</v>
      </c>
      <c r="C168" s="62" t="str">
        <f>'[1]EL PROGRESO'!D160</f>
        <v>UND</v>
      </c>
      <c r="D168" s="34">
        <v>1</v>
      </c>
      <c r="E168" s="92">
        <f>'[1]EL PROGRESO'!E160</f>
        <v>75000</v>
      </c>
      <c r="F168" s="50">
        <f t="shared" si="90"/>
        <v>75000</v>
      </c>
      <c r="G168" s="35" t="s">
        <v>35</v>
      </c>
      <c r="H168" s="36">
        <v>0</v>
      </c>
      <c r="I168" s="111">
        <f t="shared" si="86"/>
        <v>0</v>
      </c>
      <c r="J168" s="71">
        <f t="shared" si="87"/>
        <v>1</v>
      </c>
      <c r="K168" s="72">
        <f t="shared" si="100"/>
        <v>75000</v>
      </c>
    </row>
    <row r="169" spans="1:11" x14ac:dyDescent="0.25">
      <c r="A169" s="75">
        <f>'[1]EL PROGRESO'!B161</f>
        <v>150</v>
      </c>
      <c r="B169" s="74" t="str">
        <f>'[1]EL PROGRESO'!C161</f>
        <v>TUBERIA VENTILACIÓN 1 1/2 PVC L= 6,00 MTS.</v>
      </c>
      <c r="C169" s="62" t="str">
        <f>'[1]EL PROGRESO'!D161</f>
        <v>UND</v>
      </c>
      <c r="D169" s="34">
        <v>1</v>
      </c>
      <c r="E169" s="92">
        <f>'[1]EL PROGRESO'!E161</f>
        <v>32150</v>
      </c>
      <c r="F169" s="50">
        <f t="shared" si="90"/>
        <v>32150</v>
      </c>
      <c r="G169" s="35" t="s">
        <v>35</v>
      </c>
      <c r="H169" s="36">
        <v>0</v>
      </c>
      <c r="I169" s="111">
        <f t="shared" si="86"/>
        <v>0</v>
      </c>
      <c r="J169" s="71">
        <f t="shared" si="87"/>
        <v>1</v>
      </c>
      <c r="K169" s="72">
        <f t="shared" si="100"/>
        <v>32150</v>
      </c>
    </row>
    <row r="170" spans="1:11" x14ac:dyDescent="0.25">
      <c r="A170" s="75">
        <f>'[1]EL PROGRESO'!B162</f>
        <v>151</v>
      </c>
      <c r="B170" s="74" t="str">
        <f>'[1]EL PROGRESO'!C162</f>
        <v>TUBERIA VENTILACIÓN 2 PVC L= 6,00 MTS.</v>
      </c>
      <c r="C170" s="62" t="str">
        <f>'[1]EL PROGRESO'!D162</f>
        <v>UND</v>
      </c>
      <c r="D170" s="34">
        <v>1</v>
      </c>
      <c r="E170" s="92">
        <f>'[1]EL PROGRESO'!E162</f>
        <v>46900</v>
      </c>
      <c r="F170" s="50">
        <f t="shared" si="90"/>
        <v>46900</v>
      </c>
      <c r="G170" s="35" t="s">
        <v>35</v>
      </c>
      <c r="H170" s="36">
        <v>0</v>
      </c>
      <c r="I170" s="111">
        <f t="shared" si="86"/>
        <v>0</v>
      </c>
      <c r="J170" s="71">
        <f t="shared" si="87"/>
        <v>1</v>
      </c>
      <c r="K170" s="72">
        <f t="shared" ref="K170" si="101">+J170*E170</f>
        <v>46900</v>
      </c>
    </row>
    <row r="171" spans="1:11" x14ac:dyDescent="0.25">
      <c r="A171" s="75">
        <f>'[1]EL PROGRESO'!B163</f>
        <v>152</v>
      </c>
      <c r="B171" s="74" t="str">
        <f>'[1]EL PROGRESO'!C163</f>
        <v>TUBERIA VENTILACIÓN 3 PVC L= 6,00 MTS.</v>
      </c>
      <c r="C171" s="62" t="str">
        <f>'[1]EL PROGRESO'!D163</f>
        <v>UND</v>
      </c>
      <c r="D171" s="34">
        <v>1</v>
      </c>
      <c r="E171" s="92">
        <f>'[1]EL PROGRESO'!E163</f>
        <v>62300</v>
      </c>
      <c r="F171" s="50">
        <f t="shared" si="90"/>
        <v>62300</v>
      </c>
      <c r="G171" s="35" t="s">
        <v>35</v>
      </c>
      <c r="H171" s="36">
        <v>0</v>
      </c>
      <c r="I171" s="111">
        <f t="shared" si="86"/>
        <v>0</v>
      </c>
      <c r="J171" s="71">
        <f t="shared" si="87"/>
        <v>1</v>
      </c>
      <c r="K171" s="72">
        <f t="shared" ref="K171" si="102">E171*J171</f>
        <v>62300</v>
      </c>
    </row>
    <row r="172" spans="1:11" x14ac:dyDescent="0.25">
      <c r="A172" s="75">
        <f>'[1]EL PROGRESO'!B164</f>
        <v>153</v>
      </c>
      <c r="B172" s="74" t="str">
        <f>'[1]EL PROGRESO'!C164</f>
        <v>AEROSOL X 10 ONZAS</v>
      </c>
      <c r="C172" s="62" t="str">
        <f>'[1]EL PROGRESO'!D164</f>
        <v>UND</v>
      </c>
      <c r="D172" s="34">
        <v>1</v>
      </c>
      <c r="E172" s="92">
        <f>'[1]EL PROGRESO'!E164</f>
        <v>10700</v>
      </c>
      <c r="F172" s="50">
        <f t="shared" si="90"/>
        <v>10700</v>
      </c>
      <c r="G172" s="35" t="s">
        <v>35</v>
      </c>
      <c r="H172" s="36">
        <v>0</v>
      </c>
      <c r="I172" s="111">
        <f t="shared" si="86"/>
        <v>0</v>
      </c>
      <c r="J172" s="71">
        <f t="shared" si="87"/>
        <v>1</v>
      </c>
      <c r="K172" s="72">
        <f t="shared" ref="K172:K174" si="103">+E172*J172</f>
        <v>10700</v>
      </c>
    </row>
    <row r="173" spans="1:11" x14ac:dyDescent="0.25">
      <c r="A173" s="75">
        <f>'[1]EL PROGRESO'!B165</f>
        <v>154</v>
      </c>
      <c r="B173" s="74" t="str">
        <f>'[1]EL PROGRESO'!C165</f>
        <v>AEROSOL X 12 ONZAS</v>
      </c>
      <c r="C173" s="62" t="str">
        <f>'[1]EL PROGRESO'!D165</f>
        <v>UND</v>
      </c>
      <c r="D173" s="34">
        <v>1</v>
      </c>
      <c r="E173" s="92">
        <f>'[1]EL PROGRESO'!E165</f>
        <v>11850</v>
      </c>
      <c r="F173" s="50">
        <f t="shared" si="90"/>
        <v>11850</v>
      </c>
      <c r="G173" s="35" t="s">
        <v>35</v>
      </c>
      <c r="H173" s="36">
        <v>0</v>
      </c>
      <c r="I173" s="111">
        <f t="shared" si="86"/>
        <v>0</v>
      </c>
      <c r="J173" s="71">
        <f t="shared" si="87"/>
        <v>1</v>
      </c>
      <c r="K173" s="72">
        <f t="shared" si="103"/>
        <v>11850</v>
      </c>
    </row>
    <row r="174" spans="1:11" x14ac:dyDescent="0.25">
      <c r="A174" s="75">
        <f>'[1]EL PROGRESO'!B166</f>
        <v>155</v>
      </c>
      <c r="B174" s="74" t="str">
        <f>'[1]EL PROGRESO'!C166</f>
        <v>AEROSOL X 13 ONZAS</v>
      </c>
      <c r="C174" s="62" t="str">
        <f>'[1]EL PROGRESO'!D166</f>
        <v>UND</v>
      </c>
      <c r="D174" s="34">
        <v>1</v>
      </c>
      <c r="E174" s="92">
        <f>'[1]EL PROGRESO'!E166</f>
        <v>13250</v>
      </c>
      <c r="F174" s="50">
        <f t="shared" si="90"/>
        <v>13250</v>
      </c>
      <c r="G174" s="35" t="s">
        <v>35</v>
      </c>
      <c r="H174" s="36">
        <v>0</v>
      </c>
      <c r="I174" s="111">
        <f t="shared" si="86"/>
        <v>0</v>
      </c>
      <c r="J174" s="71">
        <f t="shared" si="87"/>
        <v>1</v>
      </c>
      <c r="K174" s="72">
        <f t="shared" si="103"/>
        <v>13250</v>
      </c>
    </row>
    <row r="175" spans="1:11" x14ac:dyDescent="0.25">
      <c r="A175" s="75">
        <f>'[1]EL PROGRESO'!B167</f>
        <v>156</v>
      </c>
      <c r="B175" s="74" t="str">
        <f>'[1]EL PROGRESO'!C167</f>
        <v>ALAMRE GALVANIZADO CALIBRE 12</v>
      </c>
      <c r="C175" s="62" t="str">
        <f>'[1]EL PROGRESO'!D167</f>
        <v>KG.</v>
      </c>
      <c r="D175" s="34">
        <v>1</v>
      </c>
      <c r="E175" s="92">
        <f>'[1]EL PROGRESO'!E167</f>
        <v>12250</v>
      </c>
      <c r="F175" s="50">
        <f t="shared" si="90"/>
        <v>12250</v>
      </c>
      <c r="G175" s="35" t="s">
        <v>35</v>
      </c>
      <c r="H175" s="36">
        <v>0</v>
      </c>
      <c r="I175" s="111">
        <f t="shared" si="86"/>
        <v>0</v>
      </c>
      <c r="J175" s="71">
        <f t="shared" si="87"/>
        <v>1</v>
      </c>
      <c r="K175" s="72">
        <f t="shared" ref="K175" si="104">+J175*E175</f>
        <v>12250</v>
      </c>
    </row>
    <row r="176" spans="1:11" x14ac:dyDescent="0.25">
      <c r="A176" s="75">
        <f>'[1]EL PROGRESO'!B168</f>
        <v>157</v>
      </c>
      <c r="B176" s="74" t="str">
        <f>'[1]EL PROGRESO'!C168</f>
        <v>ALAMRE GALVANIZADO CALIBRE 14</v>
      </c>
      <c r="C176" s="62" t="str">
        <f>'[1]EL PROGRESO'!D168</f>
        <v>KG.</v>
      </c>
      <c r="D176" s="34">
        <v>1</v>
      </c>
      <c r="E176" s="92">
        <f>'[1]EL PROGRESO'!E168</f>
        <v>10650</v>
      </c>
      <c r="F176" s="50">
        <f t="shared" si="90"/>
        <v>10650</v>
      </c>
      <c r="G176" s="35" t="s">
        <v>35</v>
      </c>
      <c r="H176" s="36">
        <v>0</v>
      </c>
      <c r="I176" s="111">
        <f t="shared" si="86"/>
        <v>0</v>
      </c>
      <c r="J176" s="71">
        <f t="shared" si="87"/>
        <v>1</v>
      </c>
      <c r="K176" s="72">
        <f t="shared" ref="K176" si="105">E176*J176</f>
        <v>10650</v>
      </c>
    </row>
    <row r="177" spans="1:11" x14ac:dyDescent="0.25">
      <c r="A177" s="75">
        <f>'[1]EL PROGRESO'!B169</f>
        <v>158</v>
      </c>
      <c r="B177" s="74" t="str">
        <f>'[1]EL PROGRESO'!C169</f>
        <v>ALAMRE GALVANIZADO CALIBRE 15</v>
      </c>
      <c r="C177" s="62" t="str">
        <f>'[1]EL PROGRESO'!D169</f>
        <v>KG.</v>
      </c>
      <c r="D177" s="34">
        <v>1</v>
      </c>
      <c r="E177" s="92">
        <f>'[1]EL PROGRESO'!E169</f>
        <v>10650</v>
      </c>
      <c r="F177" s="50">
        <f t="shared" si="90"/>
        <v>10650</v>
      </c>
      <c r="G177" s="35" t="s">
        <v>35</v>
      </c>
      <c r="H177" s="36">
        <v>0</v>
      </c>
      <c r="I177" s="111">
        <f t="shared" si="86"/>
        <v>0</v>
      </c>
      <c r="J177" s="71">
        <f t="shared" si="87"/>
        <v>1</v>
      </c>
      <c r="K177" s="72">
        <f t="shared" ref="K177:K179" si="106">+E177*J177</f>
        <v>10650</v>
      </c>
    </row>
    <row r="178" spans="1:11" x14ac:dyDescent="0.25">
      <c r="A178" s="75">
        <f>'[1]EL PROGRESO'!B170</f>
        <v>159</v>
      </c>
      <c r="B178" s="74" t="str">
        <f>'[1]EL PROGRESO'!C170</f>
        <v>ALAMRE GALVANIZADO CALIBRE 16</v>
      </c>
      <c r="C178" s="62" t="str">
        <f>'[1]EL PROGRESO'!D170</f>
        <v>KG.</v>
      </c>
      <c r="D178" s="34">
        <v>1</v>
      </c>
      <c r="E178" s="92">
        <f>'[1]EL PROGRESO'!E170</f>
        <v>16500</v>
      </c>
      <c r="F178" s="50">
        <f t="shared" si="90"/>
        <v>16500</v>
      </c>
      <c r="G178" s="35" t="s">
        <v>35</v>
      </c>
      <c r="H178" s="36">
        <v>0</v>
      </c>
      <c r="I178" s="111">
        <f t="shared" si="86"/>
        <v>0</v>
      </c>
      <c r="J178" s="71">
        <f t="shared" si="87"/>
        <v>1</v>
      </c>
      <c r="K178" s="72">
        <f t="shared" si="106"/>
        <v>16500</v>
      </c>
    </row>
    <row r="179" spans="1:11" x14ac:dyDescent="0.25">
      <c r="A179" s="75">
        <f>'[1]EL PROGRESO'!B171</f>
        <v>160</v>
      </c>
      <c r="B179" s="74" t="str">
        <f>'[1]EL PROGRESO'!C171</f>
        <v>ALAMRE GALVANIZADO CALIBRE 17</v>
      </c>
      <c r="C179" s="62" t="str">
        <f>'[1]EL PROGRESO'!D171</f>
        <v>KG.</v>
      </c>
      <c r="D179" s="34">
        <v>1</v>
      </c>
      <c r="E179" s="92">
        <f>'[1]EL PROGRESO'!E171</f>
        <v>12000</v>
      </c>
      <c r="F179" s="50">
        <f t="shared" si="90"/>
        <v>12000</v>
      </c>
      <c r="G179" s="35" t="s">
        <v>35</v>
      </c>
      <c r="H179" s="36">
        <v>0</v>
      </c>
      <c r="I179" s="111">
        <f t="shared" si="86"/>
        <v>0</v>
      </c>
      <c r="J179" s="71">
        <f t="shared" si="87"/>
        <v>1</v>
      </c>
      <c r="K179" s="72">
        <f t="shared" si="106"/>
        <v>12000</v>
      </c>
    </row>
    <row r="180" spans="1:11" x14ac:dyDescent="0.25">
      <c r="A180" s="75">
        <f>'[1]EL PROGRESO'!B172</f>
        <v>161</v>
      </c>
      <c r="B180" s="74" t="str">
        <f>'[1]EL PROGRESO'!C172</f>
        <v>ALAMRE GALVANIZADO CALIBRE 18</v>
      </c>
      <c r="C180" s="62" t="str">
        <f>'[1]EL PROGRESO'!D172</f>
        <v>KG.</v>
      </c>
      <c r="D180" s="34">
        <v>1</v>
      </c>
      <c r="E180" s="92">
        <f>'[1]EL PROGRESO'!E172</f>
        <v>15700</v>
      </c>
      <c r="F180" s="50">
        <f t="shared" si="90"/>
        <v>15700</v>
      </c>
      <c r="G180" s="35" t="s">
        <v>35</v>
      </c>
      <c r="H180" s="36">
        <v>0</v>
      </c>
      <c r="I180" s="111">
        <f t="shared" si="86"/>
        <v>0</v>
      </c>
      <c r="J180" s="71">
        <f t="shared" si="87"/>
        <v>1</v>
      </c>
      <c r="K180" s="72">
        <f t="shared" ref="K180" si="107">+J180*E180</f>
        <v>15700</v>
      </c>
    </row>
    <row r="181" spans="1:11" x14ac:dyDescent="0.25">
      <c r="A181" s="75">
        <f>'[1]EL PROGRESO'!B173</f>
        <v>162</v>
      </c>
      <c r="B181" s="74" t="str">
        <f>'[1]EL PROGRESO'!C173</f>
        <v xml:space="preserve">ALAMBRE NEGRO </v>
      </c>
      <c r="C181" s="62" t="str">
        <f>'[1]EL PROGRESO'!D173</f>
        <v>KG.</v>
      </c>
      <c r="D181" s="34">
        <v>1</v>
      </c>
      <c r="E181" s="92">
        <f>'[1]EL PROGRESO'!E173</f>
        <v>9000</v>
      </c>
      <c r="F181" s="50">
        <f t="shared" si="90"/>
        <v>9000</v>
      </c>
      <c r="G181" s="35" t="s">
        <v>35</v>
      </c>
      <c r="H181" s="36">
        <v>0</v>
      </c>
      <c r="I181" s="111">
        <f t="shared" si="86"/>
        <v>0</v>
      </c>
      <c r="J181" s="71">
        <f t="shared" si="87"/>
        <v>1</v>
      </c>
      <c r="K181" s="72">
        <f t="shared" ref="K181" si="108">E181*J181</f>
        <v>9000</v>
      </c>
    </row>
    <row r="182" spans="1:11" x14ac:dyDescent="0.25">
      <c r="A182" s="75">
        <f>'[1]EL PROGRESO'!B174</f>
        <v>163</v>
      </c>
      <c r="B182" s="74" t="str">
        <f>'[1]EL PROGRESO'!C174</f>
        <v>AMARRE PLASTICO 10CM X 2,5</v>
      </c>
      <c r="C182" s="62" t="str">
        <f>'[1]EL PROGRESO'!D174</f>
        <v>PQT</v>
      </c>
      <c r="D182" s="34">
        <v>1</v>
      </c>
      <c r="E182" s="92">
        <f>'[1]EL PROGRESO'!E174</f>
        <v>7900</v>
      </c>
      <c r="F182" s="50">
        <f t="shared" si="90"/>
        <v>7900</v>
      </c>
      <c r="G182" s="35" t="s">
        <v>35</v>
      </c>
      <c r="H182" s="36">
        <v>0</v>
      </c>
      <c r="I182" s="111">
        <f t="shared" si="86"/>
        <v>0</v>
      </c>
      <c r="J182" s="71">
        <f t="shared" si="87"/>
        <v>1</v>
      </c>
      <c r="K182" s="72">
        <f t="shared" ref="K182:K184" si="109">+E182*J182</f>
        <v>7900</v>
      </c>
    </row>
    <row r="183" spans="1:11" x14ac:dyDescent="0.25">
      <c r="A183" s="75">
        <f>'[1]EL PROGRESO'!B175</f>
        <v>164</v>
      </c>
      <c r="B183" s="74" t="str">
        <f>'[1]EL PROGRESO'!C175</f>
        <v>AMARRE PLASTICO 25CM X 3.5</v>
      </c>
      <c r="C183" s="62" t="str">
        <f>'[1]EL PROGRESO'!D175</f>
        <v>PQT</v>
      </c>
      <c r="D183" s="34">
        <v>1</v>
      </c>
      <c r="E183" s="92">
        <f>'[1]EL PROGRESO'!E175</f>
        <v>9000</v>
      </c>
      <c r="F183" s="50">
        <f t="shared" si="90"/>
        <v>9000</v>
      </c>
      <c r="G183" s="35" t="s">
        <v>35</v>
      </c>
      <c r="H183" s="36">
        <v>0</v>
      </c>
      <c r="I183" s="111">
        <f t="shared" si="86"/>
        <v>0</v>
      </c>
      <c r="J183" s="71">
        <f t="shared" si="87"/>
        <v>1</v>
      </c>
      <c r="K183" s="72">
        <f t="shared" si="109"/>
        <v>9000</v>
      </c>
    </row>
    <row r="184" spans="1:11" x14ac:dyDescent="0.25">
      <c r="A184" s="75">
        <f>'[1]EL PROGRESO'!B176</f>
        <v>165</v>
      </c>
      <c r="B184" s="74" t="str">
        <f>'[1]EL PROGRESO'!C176</f>
        <v>ANTICORROSIVO</v>
      </c>
      <c r="C184" s="62" t="str">
        <f>'[1]EL PROGRESO'!D176</f>
        <v>GLN.</v>
      </c>
      <c r="D184" s="34">
        <v>1</v>
      </c>
      <c r="E184" s="92">
        <f>'[1]EL PROGRESO'!E176</f>
        <v>52000</v>
      </c>
      <c r="F184" s="50">
        <f t="shared" si="90"/>
        <v>52000</v>
      </c>
      <c r="G184" s="35" t="s">
        <v>35</v>
      </c>
      <c r="H184" s="36">
        <v>0</v>
      </c>
      <c r="I184" s="111">
        <f t="shared" si="86"/>
        <v>0</v>
      </c>
      <c r="J184" s="71">
        <f t="shared" si="87"/>
        <v>1</v>
      </c>
      <c r="K184" s="72">
        <f t="shared" si="109"/>
        <v>52000</v>
      </c>
    </row>
    <row r="185" spans="1:11" x14ac:dyDescent="0.25">
      <c r="A185" s="75">
        <f>'[1]EL PROGRESO'!B177</f>
        <v>166</v>
      </c>
      <c r="B185" s="74" t="str">
        <f>'[1]EL PROGRESO'!C177</f>
        <v xml:space="preserve">ARANDELA 3/16 PLANA ZINC </v>
      </c>
      <c r="C185" s="62" t="str">
        <f>'[1]EL PROGRESO'!D177</f>
        <v>UND</v>
      </c>
      <c r="D185" s="34">
        <v>1</v>
      </c>
      <c r="E185" s="92">
        <f>'[1]EL PROGRESO'!E177</f>
        <v>700</v>
      </c>
      <c r="F185" s="50">
        <f t="shared" si="90"/>
        <v>700</v>
      </c>
      <c r="G185" s="35" t="s">
        <v>35</v>
      </c>
      <c r="H185" s="36">
        <v>0</v>
      </c>
      <c r="I185" s="111">
        <f t="shared" si="86"/>
        <v>0</v>
      </c>
      <c r="J185" s="71">
        <f t="shared" si="87"/>
        <v>1</v>
      </c>
      <c r="K185" s="72">
        <f t="shared" ref="K185" si="110">+J185*E185</f>
        <v>700</v>
      </c>
    </row>
    <row r="186" spans="1:11" x14ac:dyDescent="0.25">
      <c r="A186" s="75">
        <f>'[1]EL PROGRESO'!B178</f>
        <v>167</v>
      </c>
      <c r="B186" s="74" t="str">
        <f>'[1]EL PROGRESO'!C178</f>
        <v>ARANDELA 5/16 PLANA ZINC</v>
      </c>
      <c r="C186" s="62" t="str">
        <f>'[1]EL PROGRESO'!D178</f>
        <v>UND</v>
      </c>
      <c r="D186" s="34">
        <v>1</v>
      </c>
      <c r="E186" s="92">
        <f>'[1]EL PROGRESO'!E178</f>
        <v>350</v>
      </c>
      <c r="F186" s="50">
        <f t="shared" si="90"/>
        <v>350</v>
      </c>
      <c r="G186" s="35" t="s">
        <v>35</v>
      </c>
      <c r="H186" s="36">
        <v>0</v>
      </c>
      <c r="I186" s="111">
        <f t="shared" si="86"/>
        <v>0</v>
      </c>
      <c r="J186" s="71">
        <f t="shared" si="87"/>
        <v>1</v>
      </c>
      <c r="K186" s="72">
        <f t="shared" ref="K186" si="111">E186*J186</f>
        <v>350</v>
      </c>
    </row>
    <row r="187" spans="1:11" x14ac:dyDescent="0.25">
      <c r="A187" s="75">
        <f>'[1]EL PROGRESO'!B179</f>
        <v>168</v>
      </c>
      <c r="B187" s="74" t="str">
        <f>'[1]EL PROGRESO'!C179</f>
        <v xml:space="preserve">BALDE NEGRO </v>
      </c>
      <c r="C187" s="62" t="str">
        <f>'[1]EL PROGRESO'!D179</f>
        <v>UND</v>
      </c>
      <c r="D187" s="34">
        <v>1</v>
      </c>
      <c r="E187" s="92">
        <f>'[1]EL PROGRESO'!E179</f>
        <v>6000</v>
      </c>
      <c r="F187" s="50">
        <f t="shared" si="90"/>
        <v>6000</v>
      </c>
      <c r="G187" s="35" t="s">
        <v>35</v>
      </c>
      <c r="H187" s="36">
        <v>0</v>
      </c>
      <c r="I187" s="111">
        <f t="shared" si="86"/>
        <v>0</v>
      </c>
      <c r="J187" s="71">
        <f t="shared" si="87"/>
        <v>1</v>
      </c>
      <c r="K187" s="72">
        <f t="shared" ref="K187:K189" si="112">+E187*J187</f>
        <v>6000</v>
      </c>
    </row>
    <row r="188" spans="1:11" x14ac:dyDescent="0.25">
      <c r="A188" s="75">
        <f>'[1]EL PROGRESO'!B180</f>
        <v>169</v>
      </c>
      <c r="B188" s="74" t="str">
        <f>'[1]EL PROGRESO'!C180</f>
        <v>BATEA METALICA</v>
      </c>
      <c r="C188" s="62" t="str">
        <f>'[1]EL PROGRESO'!D180</f>
        <v>UND</v>
      </c>
      <c r="D188" s="34">
        <v>1</v>
      </c>
      <c r="E188" s="92">
        <f>'[1]EL PROGRESO'!E180</f>
        <v>31000</v>
      </c>
      <c r="F188" s="50">
        <f t="shared" si="90"/>
        <v>31000</v>
      </c>
      <c r="G188" s="35" t="s">
        <v>35</v>
      </c>
      <c r="H188" s="36">
        <v>0</v>
      </c>
      <c r="I188" s="111">
        <f t="shared" si="86"/>
        <v>0</v>
      </c>
      <c r="J188" s="71">
        <f t="shared" si="87"/>
        <v>1</v>
      </c>
      <c r="K188" s="72">
        <f t="shared" si="112"/>
        <v>31000</v>
      </c>
    </row>
    <row r="189" spans="1:11" x14ac:dyDescent="0.25">
      <c r="A189" s="75">
        <f>'[1]EL PROGRESO'!B181</f>
        <v>170</v>
      </c>
      <c r="B189" s="74" t="str">
        <f>'[1]EL PROGRESO'!C181</f>
        <v xml:space="preserve">BISAGRA NUDO PLANA 3 X 3" </v>
      </c>
      <c r="C189" s="62" t="str">
        <f>'[1]EL PROGRESO'!D181</f>
        <v>UND</v>
      </c>
      <c r="D189" s="34">
        <v>1</v>
      </c>
      <c r="E189" s="92">
        <f>'[1]EL PROGRESO'!E181</f>
        <v>4750</v>
      </c>
      <c r="F189" s="50">
        <f t="shared" si="90"/>
        <v>4750</v>
      </c>
      <c r="G189" s="35" t="s">
        <v>35</v>
      </c>
      <c r="H189" s="36">
        <v>0</v>
      </c>
      <c r="I189" s="111">
        <f t="shared" si="86"/>
        <v>0</v>
      </c>
      <c r="J189" s="71">
        <f t="shared" si="87"/>
        <v>1</v>
      </c>
      <c r="K189" s="72">
        <f t="shared" si="112"/>
        <v>4750</v>
      </c>
    </row>
    <row r="190" spans="1:11" x14ac:dyDescent="0.25">
      <c r="A190" s="75">
        <f>'[1]EL PROGRESO'!B182</f>
        <v>171</v>
      </c>
      <c r="B190" s="74" t="str">
        <f>'[1]EL PROGRESO'!C182</f>
        <v xml:space="preserve">BROCA CONCRETO 1/4 X 6" RANURADA </v>
      </c>
      <c r="C190" s="62" t="str">
        <f>'[1]EL PROGRESO'!D182</f>
        <v>UND</v>
      </c>
      <c r="D190" s="34">
        <v>1</v>
      </c>
      <c r="E190" s="92">
        <f>'[1]EL PROGRESO'!E182</f>
        <v>14700</v>
      </c>
      <c r="F190" s="50">
        <f t="shared" si="90"/>
        <v>14700</v>
      </c>
      <c r="G190" s="35" t="s">
        <v>35</v>
      </c>
      <c r="H190" s="36">
        <v>0</v>
      </c>
      <c r="I190" s="111">
        <f t="shared" si="86"/>
        <v>0</v>
      </c>
      <c r="J190" s="71">
        <f t="shared" si="87"/>
        <v>1</v>
      </c>
      <c r="K190" s="72">
        <f t="shared" ref="K190" si="113">+J190*E190</f>
        <v>14700</v>
      </c>
    </row>
    <row r="191" spans="1:11" x14ac:dyDescent="0.25">
      <c r="A191" s="75">
        <f>'[1]EL PROGRESO'!B183</f>
        <v>172</v>
      </c>
      <c r="B191" s="74" t="str">
        <f>'[1]EL PROGRESO'!C183</f>
        <v xml:space="preserve">BROCA CONCRETO 5/16 X 4" </v>
      </c>
      <c r="C191" s="62" t="str">
        <f>'[1]EL PROGRESO'!D183</f>
        <v>UND</v>
      </c>
      <c r="D191" s="34">
        <v>1</v>
      </c>
      <c r="E191" s="92">
        <f>'[1]EL PROGRESO'!E183</f>
        <v>7200</v>
      </c>
      <c r="F191" s="50">
        <f t="shared" si="90"/>
        <v>7200</v>
      </c>
      <c r="G191" s="35" t="s">
        <v>35</v>
      </c>
      <c r="H191" s="36">
        <v>0</v>
      </c>
      <c r="I191" s="111">
        <f t="shared" si="86"/>
        <v>0</v>
      </c>
      <c r="J191" s="71">
        <f t="shared" si="87"/>
        <v>1</v>
      </c>
      <c r="K191" s="72">
        <f t="shared" ref="K191" si="114">E191*J191</f>
        <v>7200</v>
      </c>
    </row>
    <row r="192" spans="1:11" x14ac:dyDescent="0.25">
      <c r="A192" s="75">
        <f>'[1]EL PROGRESO'!B184</f>
        <v>173</v>
      </c>
      <c r="B192" s="74" t="str">
        <f>'[1]EL PROGRESO'!C184</f>
        <v>BROCA METAL 1/4" X 4"</v>
      </c>
      <c r="C192" s="62" t="str">
        <f>'[1]EL PROGRESO'!D184</f>
        <v>UND</v>
      </c>
      <c r="D192" s="34">
        <v>1</v>
      </c>
      <c r="E192" s="92">
        <f>'[1]EL PROGRESO'!E184</f>
        <v>10900</v>
      </c>
      <c r="F192" s="50">
        <f t="shared" si="90"/>
        <v>10900</v>
      </c>
      <c r="G192" s="35" t="s">
        <v>35</v>
      </c>
      <c r="H192" s="36">
        <v>0</v>
      </c>
      <c r="I192" s="111">
        <f t="shared" si="86"/>
        <v>0</v>
      </c>
      <c r="J192" s="71">
        <f t="shared" si="87"/>
        <v>1</v>
      </c>
      <c r="K192" s="72">
        <f t="shared" ref="K192:K194" si="115">+E192*J192</f>
        <v>10900</v>
      </c>
    </row>
    <row r="193" spans="1:11" x14ac:dyDescent="0.25">
      <c r="A193" s="75">
        <f>'[1]EL PROGRESO'!B185</f>
        <v>174</v>
      </c>
      <c r="B193" s="74" t="str">
        <f>'[1]EL PROGRESO'!C185</f>
        <v xml:space="preserve">BROCA METAL 1/8" </v>
      </c>
      <c r="C193" s="62" t="str">
        <f>'[1]EL PROGRESO'!D185</f>
        <v>UND</v>
      </c>
      <c r="D193" s="34">
        <v>1</v>
      </c>
      <c r="E193" s="92">
        <f>'[1]EL PROGRESO'!E185</f>
        <v>3900</v>
      </c>
      <c r="F193" s="50">
        <f t="shared" si="90"/>
        <v>3900</v>
      </c>
      <c r="G193" s="35" t="s">
        <v>35</v>
      </c>
      <c r="H193" s="36">
        <v>0</v>
      </c>
      <c r="I193" s="111">
        <f t="shared" si="86"/>
        <v>0</v>
      </c>
      <c r="J193" s="71">
        <f t="shared" si="87"/>
        <v>1</v>
      </c>
      <c r="K193" s="72">
        <f t="shared" si="115"/>
        <v>3900</v>
      </c>
    </row>
    <row r="194" spans="1:11" x14ac:dyDescent="0.25">
      <c r="A194" s="75">
        <f>'[1]EL PROGRESO'!B186</f>
        <v>175</v>
      </c>
      <c r="B194" s="74" t="str">
        <f>'[1]EL PROGRESO'!C186</f>
        <v xml:space="preserve">BROCHA 11/2" </v>
      </c>
      <c r="C194" s="62" t="str">
        <f>'[1]EL PROGRESO'!D186</f>
        <v>UND</v>
      </c>
      <c r="D194" s="34">
        <v>1</v>
      </c>
      <c r="E194" s="92">
        <f>'[1]EL PROGRESO'!E186</f>
        <v>5750</v>
      </c>
      <c r="F194" s="50">
        <f t="shared" si="90"/>
        <v>5750</v>
      </c>
      <c r="G194" s="35" t="s">
        <v>35</v>
      </c>
      <c r="H194" s="36">
        <v>0</v>
      </c>
      <c r="I194" s="111">
        <f t="shared" si="86"/>
        <v>0</v>
      </c>
      <c r="J194" s="71">
        <f t="shared" si="87"/>
        <v>1</v>
      </c>
      <c r="K194" s="72">
        <f t="shared" si="115"/>
        <v>5750</v>
      </c>
    </row>
    <row r="195" spans="1:11" x14ac:dyDescent="0.25">
      <c r="A195" s="75">
        <f>'[1]EL PROGRESO'!B187</f>
        <v>176</v>
      </c>
      <c r="B195" s="74" t="str">
        <f>'[1]EL PROGRESO'!C187</f>
        <v xml:space="preserve">BROCHA 2" </v>
      </c>
      <c r="C195" s="62" t="str">
        <f>'[1]EL PROGRESO'!D187</f>
        <v>UND</v>
      </c>
      <c r="D195" s="34">
        <v>1</v>
      </c>
      <c r="E195" s="92">
        <f>'[1]EL PROGRESO'!E187</f>
        <v>8200</v>
      </c>
      <c r="F195" s="50">
        <f t="shared" si="90"/>
        <v>8200</v>
      </c>
      <c r="G195" s="35" t="s">
        <v>35</v>
      </c>
      <c r="H195" s="36">
        <v>0</v>
      </c>
      <c r="I195" s="111">
        <f t="shared" si="86"/>
        <v>0</v>
      </c>
      <c r="J195" s="71">
        <f t="shared" si="87"/>
        <v>1</v>
      </c>
      <c r="K195" s="72">
        <f t="shared" ref="K195" si="116">+J195*E195</f>
        <v>8200</v>
      </c>
    </row>
    <row r="196" spans="1:11" x14ac:dyDescent="0.25">
      <c r="A196" s="75">
        <f>'[1]EL PROGRESO'!B188</f>
        <v>177</v>
      </c>
      <c r="B196" s="74" t="str">
        <f>'[1]EL PROGRESO'!C188</f>
        <v xml:space="preserve">BROCHA 3" </v>
      </c>
      <c r="C196" s="62" t="str">
        <f>'[1]EL PROGRESO'!D188</f>
        <v>UND</v>
      </c>
      <c r="D196" s="34">
        <v>1</v>
      </c>
      <c r="E196" s="92">
        <f>'[1]EL PROGRESO'!E188</f>
        <v>10500</v>
      </c>
      <c r="F196" s="50">
        <f t="shared" si="90"/>
        <v>10500</v>
      </c>
      <c r="G196" s="35" t="s">
        <v>35</v>
      </c>
      <c r="H196" s="36">
        <v>0</v>
      </c>
      <c r="I196" s="111">
        <f t="shared" si="86"/>
        <v>0</v>
      </c>
      <c r="J196" s="71">
        <f t="shared" si="87"/>
        <v>1</v>
      </c>
      <c r="K196" s="72">
        <f t="shared" ref="K196" si="117">E196*J196</f>
        <v>10500</v>
      </c>
    </row>
    <row r="197" spans="1:11" x14ac:dyDescent="0.25">
      <c r="A197" s="75">
        <f>'[1]EL PROGRESO'!B189</f>
        <v>178</v>
      </c>
      <c r="B197" s="74" t="str">
        <f>'[1]EL PROGRESO'!C189</f>
        <v xml:space="preserve">BROCHA 4" </v>
      </c>
      <c r="C197" s="62" t="str">
        <f>'[1]EL PROGRESO'!D189</f>
        <v>UND</v>
      </c>
      <c r="D197" s="34">
        <v>1</v>
      </c>
      <c r="E197" s="92">
        <f>'[1]EL PROGRESO'!E189</f>
        <v>14000</v>
      </c>
      <c r="F197" s="50">
        <f t="shared" si="90"/>
        <v>14000</v>
      </c>
      <c r="G197" s="35" t="s">
        <v>35</v>
      </c>
      <c r="H197" s="36">
        <v>0</v>
      </c>
      <c r="I197" s="111">
        <f t="shared" si="86"/>
        <v>0</v>
      </c>
      <c r="J197" s="71">
        <f t="shared" si="87"/>
        <v>1</v>
      </c>
      <c r="K197" s="72">
        <f t="shared" ref="K197:K199" si="118">+E197*J197</f>
        <v>14000</v>
      </c>
    </row>
    <row r="198" spans="1:11" x14ac:dyDescent="0.25">
      <c r="A198" s="75">
        <f>'[1]EL PROGRESO'!B190</f>
        <v>179</v>
      </c>
      <c r="B198" s="74" t="str">
        <f>'[1]EL PROGRESO'!C190</f>
        <v xml:space="preserve">BROCHA 5" </v>
      </c>
      <c r="C198" s="62" t="str">
        <f>'[1]EL PROGRESO'!D190</f>
        <v>UND</v>
      </c>
      <c r="D198" s="34">
        <v>1</v>
      </c>
      <c r="E198" s="92">
        <f>'[1]EL PROGRESO'!E190</f>
        <v>18000</v>
      </c>
      <c r="F198" s="50">
        <f t="shared" si="90"/>
        <v>18000</v>
      </c>
      <c r="G198" s="35" t="s">
        <v>35</v>
      </c>
      <c r="H198" s="36">
        <v>0</v>
      </c>
      <c r="I198" s="111">
        <f t="shared" si="86"/>
        <v>0</v>
      </c>
      <c r="J198" s="71">
        <f t="shared" si="87"/>
        <v>1</v>
      </c>
      <c r="K198" s="72">
        <f t="shared" si="118"/>
        <v>18000</v>
      </c>
    </row>
    <row r="199" spans="1:11" x14ac:dyDescent="0.25">
      <c r="A199" s="75">
        <f>'[1]EL PROGRESO'!B191</f>
        <v>180</v>
      </c>
      <c r="B199" s="74" t="str">
        <f>'[1]EL PROGRESO'!C191</f>
        <v xml:space="preserve">CANDADO ANTICIZAYA 40 </v>
      </c>
      <c r="C199" s="62" t="str">
        <f>'[1]EL PROGRESO'!D191</f>
        <v>UND</v>
      </c>
      <c r="D199" s="34">
        <v>1</v>
      </c>
      <c r="E199" s="92">
        <f>'[1]EL PROGRESO'!E191</f>
        <v>47500</v>
      </c>
      <c r="F199" s="50">
        <f t="shared" si="90"/>
        <v>47500</v>
      </c>
      <c r="G199" s="35" t="s">
        <v>35</v>
      </c>
      <c r="H199" s="36">
        <v>0</v>
      </c>
      <c r="I199" s="111">
        <f t="shared" si="86"/>
        <v>0</v>
      </c>
      <c r="J199" s="71">
        <f t="shared" si="87"/>
        <v>1</v>
      </c>
      <c r="K199" s="72">
        <f t="shared" si="118"/>
        <v>47500</v>
      </c>
    </row>
    <row r="200" spans="1:11" x14ac:dyDescent="0.25">
      <c r="A200" s="75">
        <f>'[1]EL PROGRESO'!B192</f>
        <v>181</v>
      </c>
      <c r="B200" s="74" t="str">
        <f>'[1]EL PROGRESO'!C192</f>
        <v xml:space="preserve">CANDADO ANTICIZAYA 50 </v>
      </c>
      <c r="C200" s="62" t="str">
        <f>'[1]EL PROGRESO'!D192</f>
        <v>UND</v>
      </c>
      <c r="D200" s="34">
        <v>1</v>
      </c>
      <c r="E200" s="92">
        <f>'[1]EL PROGRESO'!E192</f>
        <v>44600</v>
      </c>
      <c r="F200" s="50">
        <f t="shared" si="90"/>
        <v>44600</v>
      </c>
      <c r="G200" s="35" t="s">
        <v>35</v>
      </c>
      <c r="H200" s="36">
        <v>0</v>
      </c>
      <c r="I200" s="111">
        <f t="shared" si="86"/>
        <v>0</v>
      </c>
      <c r="J200" s="71">
        <f t="shared" si="87"/>
        <v>1</v>
      </c>
      <c r="K200" s="72">
        <f t="shared" ref="K200" si="119">+J200*E200</f>
        <v>44600</v>
      </c>
    </row>
    <row r="201" spans="1:11" x14ac:dyDescent="0.25">
      <c r="A201" s="75">
        <f>'[1]EL PROGRESO'!B193</f>
        <v>182</v>
      </c>
      <c r="B201" s="74" t="str">
        <f>'[1]EL PROGRESO'!C193</f>
        <v xml:space="preserve">CANDADO ANTICIZAYA 60 </v>
      </c>
      <c r="C201" s="62" t="str">
        <f>'[1]EL PROGRESO'!D193</f>
        <v>UND</v>
      </c>
      <c r="D201" s="34">
        <v>1</v>
      </c>
      <c r="E201" s="92">
        <f>'[1]EL PROGRESO'!E193</f>
        <v>99000</v>
      </c>
      <c r="F201" s="50">
        <f t="shared" si="90"/>
        <v>99000</v>
      </c>
      <c r="G201" s="35" t="s">
        <v>35</v>
      </c>
      <c r="H201" s="36">
        <v>0</v>
      </c>
      <c r="I201" s="111">
        <f t="shared" si="86"/>
        <v>0</v>
      </c>
      <c r="J201" s="71">
        <f t="shared" si="87"/>
        <v>1</v>
      </c>
      <c r="K201" s="72">
        <f t="shared" ref="K201" si="120">E201*J201</f>
        <v>99000</v>
      </c>
    </row>
    <row r="202" spans="1:11" x14ac:dyDescent="0.25">
      <c r="A202" s="75">
        <f>'[1]EL PROGRESO'!B194</f>
        <v>183</v>
      </c>
      <c r="B202" s="74" t="str">
        <f>'[1]EL PROGRESO'!C194</f>
        <v xml:space="preserve">CANDADO 50 </v>
      </c>
      <c r="C202" s="62" t="str">
        <f>'[1]EL PROGRESO'!D194</f>
        <v>UND</v>
      </c>
      <c r="D202" s="34">
        <v>1</v>
      </c>
      <c r="E202" s="92">
        <f>'[1]EL PROGRESO'!E194</f>
        <v>59000</v>
      </c>
      <c r="F202" s="50">
        <f t="shared" si="90"/>
        <v>59000</v>
      </c>
      <c r="G202" s="35" t="s">
        <v>35</v>
      </c>
      <c r="H202" s="36">
        <v>0</v>
      </c>
      <c r="I202" s="111">
        <f t="shared" si="86"/>
        <v>0</v>
      </c>
      <c r="J202" s="71">
        <f t="shared" si="87"/>
        <v>1</v>
      </c>
      <c r="K202" s="72">
        <f t="shared" ref="K202:K204" si="121">+E202*J202</f>
        <v>59000</v>
      </c>
    </row>
    <row r="203" spans="1:11" x14ac:dyDescent="0.25">
      <c r="A203" s="75">
        <f>'[1]EL PROGRESO'!B195</f>
        <v>184</v>
      </c>
      <c r="B203" s="74" t="str">
        <f>'[1]EL PROGRESO'!C195</f>
        <v>CANDADO 60</v>
      </c>
      <c r="C203" s="62" t="str">
        <f>'[1]EL PROGRESO'!D195</f>
        <v>UND</v>
      </c>
      <c r="D203" s="34">
        <v>1</v>
      </c>
      <c r="E203" s="92">
        <f>'[1]EL PROGRESO'!E195</f>
        <v>65000</v>
      </c>
      <c r="F203" s="50">
        <f t="shared" si="90"/>
        <v>65000</v>
      </c>
      <c r="G203" s="35" t="s">
        <v>35</v>
      </c>
      <c r="H203" s="36">
        <v>0</v>
      </c>
      <c r="I203" s="111">
        <f t="shared" si="86"/>
        <v>0</v>
      </c>
      <c r="J203" s="71">
        <f t="shared" si="87"/>
        <v>1</v>
      </c>
      <c r="K203" s="72">
        <f t="shared" si="121"/>
        <v>65000</v>
      </c>
    </row>
    <row r="204" spans="1:11" x14ac:dyDescent="0.25">
      <c r="A204" s="75">
        <f>'[1]EL PROGRESO'!B196</f>
        <v>185</v>
      </c>
      <c r="B204" s="74" t="str">
        <f>'[1]EL PROGRESO'!C196</f>
        <v xml:space="preserve">CANDADO 70 </v>
      </c>
      <c r="C204" s="62" t="str">
        <f>'[1]EL PROGRESO'!D196</f>
        <v>UND</v>
      </c>
      <c r="D204" s="34">
        <v>1</v>
      </c>
      <c r="E204" s="92">
        <f>'[1]EL PROGRESO'!E196</f>
        <v>86500</v>
      </c>
      <c r="F204" s="50">
        <f t="shared" si="90"/>
        <v>86500</v>
      </c>
      <c r="G204" s="35" t="s">
        <v>35</v>
      </c>
      <c r="H204" s="36">
        <v>0</v>
      </c>
      <c r="I204" s="111">
        <f t="shared" si="86"/>
        <v>0</v>
      </c>
      <c r="J204" s="71">
        <f t="shared" si="87"/>
        <v>1</v>
      </c>
      <c r="K204" s="72">
        <f t="shared" si="121"/>
        <v>86500</v>
      </c>
    </row>
    <row r="205" spans="1:11" x14ac:dyDescent="0.25">
      <c r="A205" s="75">
        <f>'[1]EL PROGRESO'!B197</f>
        <v>186</v>
      </c>
      <c r="B205" s="74" t="str">
        <f>'[1]EL PROGRESO'!C197</f>
        <v xml:space="preserve">CEMENTO BLANCO </v>
      </c>
      <c r="C205" s="62" t="str">
        <f>'[1]EL PROGRESO'!D197</f>
        <v>BULTO</v>
      </c>
      <c r="D205" s="34">
        <v>1</v>
      </c>
      <c r="E205" s="92">
        <f>'[1]EL PROGRESO'!E197</f>
        <v>61000</v>
      </c>
      <c r="F205" s="50">
        <f t="shared" si="90"/>
        <v>61000</v>
      </c>
      <c r="G205" s="35" t="s">
        <v>35</v>
      </c>
      <c r="H205" s="36">
        <v>0</v>
      </c>
      <c r="I205" s="111">
        <f t="shared" si="86"/>
        <v>0</v>
      </c>
      <c r="J205" s="71">
        <f t="shared" si="87"/>
        <v>1</v>
      </c>
      <c r="K205" s="72">
        <f t="shared" ref="K205" si="122">+J205*E205</f>
        <v>61000</v>
      </c>
    </row>
    <row r="206" spans="1:11" x14ac:dyDescent="0.25">
      <c r="A206" s="75">
        <f>'[1]EL PROGRESO'!B198</f>
        <v>187</v>
      </c>
      <c r="B206" s="74" t="str">
        <f>'[1]EL PROGRESO'!C198</f>
        <v>CEMENTO BLANCO</v>
      </c>
      <c r="C206" s="62" t="str">
        <f>'[1]EL PROGRESO'!D198</f>
        <v>KG.</v>
      </c>
      <c r="D206" s="34">
        <v>1</v>
      </c>
      <c r="E206" s="92">
        <f>'[1]EL PROGRESO'!E198</f>
        <v>3500</v>
      </c>
      <c r="F206" s="50">
        <f t="shared" si="90"/>
        <v>3500</v>
      </c>
      <c r="G206" s="35" t="s">
        <v>35</v>
      </c>
      <c r="H206" s="36">
        <v>0</v>
      </c>
      <c r="I206" s="111">
        <f t="shared" si="86"/>
        <v>0</v>
      </c>
      <c r="J206" s="71">
        <f t="shared" si="87"/>
        <v>1</v>
      </c>
      <c r="K206" s="72">
        <f t="shared" ref="K206" si="123">E206*J206</f>
        <v>3500</v>
      </c>
    </row>
    <row r="207" spans="1:11" x14ac:dyDescent="0.25">
      <c r="A207" s="75">
        <f>'[1]EL PROGRESO'!B199</f>
        <v>188</v>
      </c>
      <c r="B207" s="74" t="str">
        <f>'[1]EL PROGRESO'!C199</f>
        <v>CEMENTO GRIS</v>
      </c>
      <c r="C207" s="62" t="str">
        <f>'[1]EL PROGRESO'!D199</f>
        <v>BULTO</v>
      </c>
      <c r="D207" s="34">
        <v>1</v>
      </c>
      <c r="E207" s="92">
        <f>'[1]EL PROGRESO'!E199</f>
        <v>36400</v>
      </c>
      <c r="F207" s="50">
        <f t="shared" si="90"/>
        <v>36400</v>
      </c>
      <c r="G207" s="35" t="s">
        <v>35</v>
      </c>
      <c r="H207" s="36">
        <v>0</v>
      </c>
      <c r="I207" s="111">
        <f t="shared" si="86"/>
        <v>0</v>
      </c>
      <c r="J207" s="71">
        <f t="shared" si="87"/>
        <v>1</v>
      </c>
      <c r="K207" s="72">
        <f t="shared" ref="K207:K209" si="124">+E207*J207</f>
        <v>36400</v>
      </c>
    </row>
    <row r="208" spans="1:11" x14ac:dyDescent="0.25">
      <c r="A208" s="75">
        <f>'[1]EL PROGRESO'!B200</f>
        <v>189</v>
      </c>
      <c r="B208" s="74" t="str">
        <f>'[1]EL PROGRESO'!C200</f>
        <v>CEMENTO GRIS</v>
      </c>
      <c r="C208" s="62" t="str">
        <f>'[1]EL PROGRESO'!D200</f>
        <v>KG.</v>
      </c>
      <c r="D208" s="34">
        <v>1</v>
      </c>
      <c r="E208" s="92">
        <f>'[1]EL PROGRESO'!E200</f>
        <v>1300</v>
      </c>
      <c r="F208" s="50">
        <f t="shared" si="90"/>
        <v>1300</v>
      </c>
      <c r="G208" s="35" t="s">
        <v>35</v>
      </c>
      <c r="H208" s="36">
        <v>0</v>
      </c>
      <c r="I208" s="111">
        <f t="shared" si="86"/>
        <v>0</v>
      </c>
      <c r="J208" s="71">
        <f t="shared" si="87"/>
        <v>1</v>
      </c>
      <c r="K208" s="72">
        <f t="shared" si="124"/>
        <v>1300</v>
      </c>
    </row>
    <row r="209" spans="1:11" x14ac:dyDescent="0.25">
      <c r="A209" s="75">
        <f>'[1]EL PROGRESO'!B201</f>
        <v>190</v>
      </c>
      <c r="B209" s="74" t="str">
        <f>'[1]EL PROGRESO'!C201</f>
        <v xml:space="preserve">CEPILLO EDIS CARRETERO </v>
      </c>
      <c r="C209" s="62" t="str">
        <f>'[1]EL PROGRESO'!D201</f>
        <v>UND</v>
      </c>
      <c r="D209" s="34">
        <v>1</v>
      </c>
      <c r="E209" s="92">
        <f>'[1]EL PROGRESO'!E201</f>
        <v>17000</v>
      </c>
      <c r="F209" s="50">
        <f t="shared" si="90"/>
        <v>17000</v>
      </c>
      <c r="G209" s="35" t="s">
        <v>35</v>
      </c>
      <c r="H209" s="36">
        <v>0</v>
      </c>
      <c r="I209" s="111">
        <f t="shared" si="86"/>
        <v>0</v>
      </c>
      <c r="J209" s="71">
        <f t="shared" si="87"/>
        <v>1</v>
      </c>
      <c r="K209" s="72">
        <f t="shared" si="124"/>
        <v>17000</v>
      </c>
    </row>
    <row r="210" spans="1:11" x14ac:dyDescent="0.25">
      <c r="A210" s="75">
        <f>'[1]EL PROGRESO'!B202</f>
        <v>191</v>
      </c>
      <c r="B210" s="74" t="str">
        <f>'[1]EL PROGRESO'!C202</f>
        <v xml:space="preserve">CHAPA MUEBLE WORKEY </v>
      </c>
      <c r="C210" s="62" t="str">
        <f>'[1]EL PROGRESO'!D202</f>
        <v>UND</v>
      </c>
      <c r="D210" s="34">
        <v>1</v>
      </c>
      <c r="E210" s="92">
        <f>'[1]EL PROGRESO'!E202</f>
        <v>12000</v>
      </c>
      <c r="F210" s="50">
        <f t="shared" si="90"/>
        <v>12000</v>
      </c>
      <c r="G210" s="35" t="s">
        <v>35</v>
      </c>
      <c r="H210" s="36">
        <v>0</v>
      </c>
      <c r="I210" s="111">
        <f t="shared" si="86"/>
        <v>0</v>
      </c>
      <c r="J210" s="71">
        <f t="shared" si="87"/>
        <v>1</v>
      </c>
      <c r="K210" s="72">
        <f t="shared" ref="K210" si="125">+J210*E210</f>
        <v>12000</v>
      </c>
    </row>
    <row r="211" spans="1:11" x14ac:dyDescent="0.25">
      <c r="A211" s="75">
        <f>'[1]EL PROGRESO'!B203</f>
        <v>192</v>
      </c>
      <c r="B211" s="74" t="str">
        <f>'[1]EL PROGRESO'!C203</f>
        <v xml:space="preserve">CHAZO 5/16 PLASTICO </v>
      </c>
      <c r="C211" s="62" t="str">
        <f>'[1]EL PROGRESO'!D203</f>
        <v>UND</v>
      </c>
      <c r="D211" s="34">
        <v>1</v>
      </c>
      <c r="E211" s="92">
        <f>'[1]EL PROGRESO'!E203</f>
        <v>200</v>
      </c>
      <c r="F211" s="50">
        <f t="shared" si="90"/>
        <v>200</v>
      </c>
      <c r="G211" s="35" t="s">
        <v>35</v>
      </c>
      <c r="H211" s="36">
        <v>0</v>
      </c>
      <c r="I211" s="111">
        <f t="shared" si="86"/>
        <v>0</v>
      </c>
      <c r="J211" s="71">
        <f t="shared" si="87"/>
        <v>1</v>
      </c>
      <c r="K211" s="72">
        <f t="shared" ref="K211" si="126">E211*J211</f>
        <v>200</v>
      </c>
    </row>
    <row r="212" spans="1:11" x14ac:dyDescent="0.25">
      <c r="A212" s="75">
        <f>'[1]EL PROGRESO'!B204</f>
        <v>193</v>
      </c>
      <c r="B212" s="74" t="str">
        <f>'[1]EL PROGRESO'!C204</f>
        <v xml:space="preserve">CHAZO PUNTILLA 1/4 X 21/2" </v>
      </c>
      <c r="C212" s="62" t="str">
        <f>'[1]EL PROGRESO'!D204</f>
        <v>UND</v>
      </c>
      <c r="D212" s="34">
        <v>1</v>
      </c>
      <c r="E212" s="92">
        <f>'[1]EL PROGRESO'!E204</f>
        <v>700</v>
      </c>
      <c r="F212" s="50">
        <f t="shared" si="90"/>
        <v>700</v>
      </c>
      <c r="G212" s="35" t="s">
        <v>35</v>
      </c>
      <c r="H212" s="36">
        <v>0</v>
      </c>
      <c r="I212" s="111">
        <f t="shared" si="86"/>
        <v>0</v>
      </c>
      <c r="J212" s="71">
        <f t="shared" si="87"/>
        <v>1</v>
      </c>
      <c r="K212" s="72">
        <f t="shared" ref="K212:K214" si="127">+E212*J212</f>
        <v>700</v>
      </c>
    </row>
    <row r="213" spans="1:11" x14ac:dyDescent="0.25">
      <c r="A213" s="75">
        <f>'[1]EL PROGRESO'!B205</f>
        <v>194</v>
      </c>
      <c r="B213" s="74" t="str">
        <f>'[1]EL PROGRESO'!C205</f>
        <v xml:space="preserve">CHEQUE CORTINA 1" </v>
      </c>
      <c r="C213" s="62" t="str">
        <f>'[1]EL PROGRESO'!D205</f>
        <v>UND</v>
      </c>
      <c r="D213" s="34">
        <v>1</v>
      </c>
      <c r="E213" s="92">
        <f>'[1]EL PROGRESO'!E205</f>
        <v>49500</v>
      </c>
      <c r="F213" s="50">
        <f t="shared" si="90"/>
        <v>49500</v>
      </c>
      <c r="G213" s="35" t="s">
        <v>35</v>
      </c>
      <c r="H213" s="36">
        <v>0</v>
      </c>
      <c r="I213" s="111">
        <f t="shared" ref="I213:I276" si="128">E213*H213</f>
        <v>0</v>
      </c>
      <c r="J213" s="71">
        <f t="shared" si="87"/>
        <v>1</v>
      </c>
      <c r="K213" s="72">
        <f t="shared" si="127"/>
        <v>49500</v>
      </c>
    </row>
    <row r="214" spans="1:11" x14ac:dyDescent="0.25">
      <c r="A214" s="75">
        <f>'[1]EL PROGRESO'!B206</f>
        <v>195</v>
      </c>
      <c r="B214" s="74" t="str">
        <f>'[1]EL PROGRESO'!C206</f>
        <v xml:space="preserve">CHEQUE CORTINA 1/2" </v>
      </c>
      <c r="C214" s="62" t="str">
        <f>'[1]EL PROGRESO'!D206</f>
        <v>UND</v>
      </c>
      <c r="D214" s="34">
        <v>1</v>
      </c>
      <c r="E214" s="92">
        <f>'[1]EL PROGRESO'!E206</f>
        <v>27500</v>
      </c>
      <c r="F214" s="50">
        <f t="shared" si="90"/>
        <v>27500</v>
      </c>
      <c r="G214" s="35" t="s">
        <v>35</v>
      </c>
      <c r="H214" s="36">
        <v>0</v>
      </c>
      <c r="I214" s="111">
        <f t="shared" si="128"/>
        <v>0</v>
      </c>
      <c r="J214" s="71">
        <f t="shared" ref="J214:J277" si="129">+H214+D214</f>
        <v>1</v>
      </c>
      <c r="K214" s="72">
        <f t="shared" si="127"/>
        <v>27500</v>
      </c>
    </row>
    <row r="215" spans="1:11" x14ac:dyDescent="0.25">
      <c r="A215" s="75">
        <f>'[1]EL PROGRESO'!B207</f>
        <v>196</v>
      </c>
      <c r="B215" s="74" t="str">
        <f>'[1]EL PROGRESO'!C207</f>
        <v xml:space="preserve">CHEQUE VERTICAL 3/4" </v>
      </c>
      <c r="C215" s="62" t="str">
        <f>'[1]EL PROGRESO'!D207</f>
        <v>UND</v>
      </c>
      <c r="D215" s="34">
        <v>1</v>
      </c>
      <c r="E215" s="92">
        <f>'[1]EL PROGRESO'!E207</f>
        <v>42500</v>
      </c>
      <c r="F215" s="50">
        <f t="shared" si="90"/>
        <v>42500</v>
      </c>
      <c r="G215" s="35" t="s">
        <v>35</v>
      </c>
      <c r="H215" s="36">
        <v>0</v>
      </c>
      <c r="I215" s="111">
        <f t="shared" si="128"/>
        <v>0</v>
      </c>
      <c r="J215" s="71">
        <f t="shared" si="129"/>
        <v>1</v>
      </c>
      <c r="K215" s="72">
        <f t="shared" ref="K215" si="130">+J215*E215</f>
        <v>42500</v>
      </c>
    </row>
    <row r="216" spans="1:11" x14ac:dyDescent="0.25">
      <c r="A216" s="75">
        <f>'[1]EL PROGRESO'!B208</f>
        <v>197</v>
      </c>
      <c r="B216" s="74" t="str">
        <f>'[1]EL PROGRESO'!C208</f>
        <v>CINTA DE ENMASCARAR 1 1/2" X40MTS</v>
      </c>
      <c r="C216" s="62" t="str">
        <f>'[1]EL PROGRESO'!D208</f>
        <v>UND</v>
      </c>
      <c r="D216" s="34">
        <v>1</v>
      </c>
      <c r="E216" s="92">
        <f>'[1]EL PROGRESO'!E208</f>
        <v>10000</v>
      </c>
      <c r="F216" s="50">
        <f t="shared" ref="F216:F279" si="131">+E216*D216</f>
        <v>10000</v>
      </c>
      <c r="G216" s="35" t="s">
        <v>35</v>
      </c>
      <c r="H216" s="36">
        <v>0</v>
      </c>
      <c r="I216" s="111">
        <f t="shared" si="128"/>
        <v>0</v>
      </c>
      <c r="J216" s="71">
        <f t="shared" si="129"/>
        <v>1</v>
      </c>
      <c r="K216" s="72">
        <f t="shared" ref="K216" si="132">E216*J216</f>
        <v>10000</v>
      </c>
    </row>
    <row r="217" spans="1:11" x14ac:dyDescent="0.25">
      <c r="A217" s="75">
        <f>'[1]EL PROGRESO'!B209</f>
        <v>198</v>
      </c>
      <c r="B217" s="74" t="str">
        <f>'[1]EL PROGRESO'!C209</f>
        <v xml:space="preserve">CINTA DE ENMASCARAR 1" 3M </v>
      </c>
      <c r="C217" s="62" t="str">
        <f>'[1]EL PROGRESO'!D209</f>
        <v>UND</v>
      </c>
      <c r="D217" s="34">
        <v>1</v>
      </c>
      <c r="E217" s="92">
        <f>'[1]EL PROGRESO'!E209</f>
        <v>7000</v>
      </c>
      <c r="F217" s="50">
        <f t="shared" si="131"/>
        <v>7000</v>
      </c>
      <c r="G217" s="35" t="s">
        <v>35</v>
      </c>
      <c r="H217" s="36">
        <v>0</v>
      </c>
      <c r="I217" s="111">
        <f t="shared" si="128"/>
        <v>0</v>
      </c>
      <c r="J217" s="71">
        <f t="shared" si="129"/>
        <v>1</v>
      </c>
      <c r="K217" s="72">
        <f t="shared" ref="K217:K219" si="133">+E217*J217</f>
        <v>7000</v>
      </c>
    </row>
    <row r="218" spans="1:11" x14ac:dyDescent="0.25">
      <c r="A218" s="75">
        <f>'[1]EL PROGRESO'!B210</f>
        <v>199</v>
      </c>
      <c r="B218" s="74" t="str">
        <f>'[1]EL PROGRESO'!C210</f>
        <v xml:space="preserve">CINTA DE ENMASCARAR 2" </v>
      </c>
      <c r="C218" s="62" t="str">
        <f>'[1]EL PROGRESO'!D210</f>
        <v>UND</v>
      </c>
      <c r="D218" s="34">
        <v>1</v>
      </c>
      <c r="E218" s="92">
        <f>'[1]EL PROGRESO'!E210</f>
        <v>12500</v>
      </c>
      <c r="F218" s="50">
        <f t="shared" si="131"/>
        <v>12500</v>
      </c>
      <c r="G218" s="35" t="s">
        <v>35</v>
      </c>
      <c r="H218" s="36">
        <v>0</v>
      </c>
      <c r="I218" s="111">
        <f t="shared" si="128"/>
        <v>0</v>
      </c>
      <c r="J218" s="71">
        <f t="shared" si="129"/>
        <v>1</v>
      </c>
      <c r="K218" s="72">
        <f t="shared" si="133"/>
        <v>12500</v>
      </c>
    </row>
    <row r="219" spans="1:11" x14ac:dyDescent="0.25">
      <c r="A219" s="75">
        <f>'[1]EL PROGRESO'!B211</f>
        <v>200</v>
      </c>
      <c r="B219" s="74" t="str">
        <f>'[1]EL PROGRESO'!C211</f>
        <v xml:space="preserve">CINTA MALLA X 45 MTRS </v>
      </c>
      <c r="C219" s="62" t="str">
        <f>'[1]EL PROGRESO'!D211</f>
        <v>UND</v>
      </c>
      <c r="D219" s="34">
        <v>1</v>
      </c>
      <c r="E219" s="92">
        <f>'[1]EL PROGRESO'!E211</f>
        <v>10800</v>
      </c>
      <c r="F219" s="50">
        <f t="shared" si="131"/>
        <v>10800</v>
      </c>
      <c r="G219" s="35" t="s">
        <v>35</v>
      </c>
      <c r="H219" s="36">
        <v>0</v>
      </c>
      <c r="I219" s="111">
        <f t="shared" si="128"/>
        <v>0</v>
      </c>
      <c r="J219" s="71">
        <f t="shared" si="129"/>
        <v>1</v>
      </c>
      <c r="K219" s="72">
        <f t="shared" si="133"/>
        <v>10800</v>
      </c>
    </row>
    <row r="220" spans="1:11" x14ac:dyDescent="0.25">
      <c r="A220" s="75">
        <f>'[1]EL PROGRESO'!B212</f>
        <v>201</v>
      </c>
      <c r="B220" s="74" t="str">
        <f>'[1]EL PROGRESO'!C212</f>
        <v>CINTA PAPEL</v>
      </c>
      <c r="C220" s="62" t="str">
        <f>'[1]EL PROGRESO'!D212</f>
        <v>UND</v>
      </c>
      <c r="D220" s="34">
        <v>1</v>
      </c>
      <c r="E220" s="92">
        <f>'[1]EL PROGRESO'!E212</f>
        <v>9200</v>
      </c>
      <c r="F220" s="50">
        <f t="shared" si="131"/>
        <v>9200</v>
      </c>
      <c r="G220" s="35" t="s">
        <v>35</v>
      </c>
      <c r="H220" s="36">
        <v>0</v>
      </c>
      <c r="I220" s="111">
        <f t="shared" si="128"/>
        <v>0</v>
      </c>
      <c r="J220" s="71">
        <f t="shared" si="129"/>
        <v>1</v>
      </c>
      <c r="K220" s="72">
        <f t="shared" ref="K220" si="134">+J220*E220</f>
        <v>9200</v>
      </c>
    </row>
    <row r="221" spans="1:11" x14ac:dyDescent="0.25">
      <c r="A221" s="75">
        <f>'[1]EL PROGRESO'!B213</f>
        <v>202</v>
      </c>
      <c r="B221" s="74" t="str">
        <f>'[1]EL PROGRESO'!C213</f>
        <v xml:space="preserve">CINTA PARA DUCTOS </v>
      </c>
      <c r="C221" s="62" t="str">
        <f>'[1]EL PROGRESO'!D213</f>
        <v>UND</v>
      </c>
      <c r="D221" s="34">
        <v>1</v>
      </c>
      <c r="E221" s="92">
        <f>'[1]EL PROGRESO'!E213</f>
        <v>34200</v>
      </c>
      <c r="F221" s="50">
        <f t="shared" si="131"/>
        <v>34200</v>
      </c>
      <c r="G221" s="35" t="s">
        <v>35</v>
      </c>
      <c r="H221" s="36">
        <v>0</v>
      </c>
      <c r="I221" s="111">
        <f t="shared" si="128"/>
        <v>0</v>
      </c>
      <c r="J221" s="71">
        <f t="shared" si="129"/>
        <v>1</v>
      </c>
      <c r="K221" s="72">
        <f t="shared" ref="K221" si="135">E221*J221</f>
        <v>34200</v>
      </c>
    </row>
    <row r="222" spans="1:11" x14ac:dyDescent="0.25">
      <c r="A222" s="75">
        <f>'[1]EL PROGRESO'!B214</f>
        <v>203</v>
      </c>
      <c r="B222" s="74" t="str">
        <f>'[1]EL PROGRESO'!C214</f>
        <v xml:space="preserve">CINTA SEÑALIZACION PELIGRO NO PASE X 500 </v>
      </c>
      <c r="C222" s="62" t="str">
        <f>'[1]EL PROGRESO'!D214</f>
        <v>UND</v>
      </c>
      <c r="D222" s="34">
        <v>1</v>
      </c>
      <c r="E222" s="92">
        <f>'[1]EL PROGRESO'!E214</f>
        <v>47500</v>
      </c>
      <c r="F222" s="50">
        <f t="shared" si="131"/>
        <v>47500</v>
      </c>
      <c r="G222" s="35" t="s">
        <v>35</v>
      </c>
      <c r="H222" s="36">
        <v>0</v>
      </c>
      <c r="I222" s="111">
        <f t="shared" si="128"/>
        <v>0</v>
      </c>
      <c r="J222" s="71">
        <f t="shared" si="129"/>
        <v>1</v>
      </c>
      <c r="K222" s="72">
        <f t="shared" ref="K222:K224" si="136">+E222*J222</f>
        <v>47500</v>
      </c>
    </row>
    <row r="223" spans="1:11" x14ac:dyDescent="0.25">
      <c r="A223" s="75">
        <f>'[1]EL PROGRESO'!B215</f>
        <v>204</v>
      </c>
      <c r="B223" s="74" t="str">
        <f>'[1]EL PROGRESO'!C215</f>
        <v>CINTA TEFLON 25M</v>
      </c>
      <c r="C223" s="62" t="str">
        <f>'[1]EL PROGRESO'!D215</f>
        <v>UND</v>
      </c>
      <c r="D223" s="34">
        <v>1</v>
      </c>
      <c r="E223" s="92">
        <f>'[1]EL PROGRESO'!E215</f>
        <v>5300</v>
      </c>
      <c r="F223" s="50">
        <f t="shared" si="131"/>
        <v>5300</v>
      </c>
      <c r="G223" s="35" t="s">
        <v>35</v>
      </c>
      <c r="H223" s="36">
        <v>0</v>
      </c>
      <c r="I223" s="111">
        <f t="shared" si="128"/>
        <v>0</v>
      </c>
      <c r="J223" s="71">
        <f t="shared" si="129"/>
        <v>1</v>
      </c>
      <c r="K223" s="72">
        <f t="shared" si="136"/>
        <v>5300</v>
      </c>
    </row>
    <row r="224" spans="1:11" x14ac:dyDescent="0.25">
      <c r="A224" s="75">
        <f>'[1]EL PROGRESO'!B216</f>
        <v>205</v>
      </c>
      <c r="B224" s="74" t="str">
        <f>'[1]EL PROGRESO'!C216</f>
        <v>CUÑETE TRAFICO (5 GALONES)</v>
      </c>
      <c r="C224" s="62" t="str">
        <f>'[1]EL PROGRESO'!D216</f>
        <v>UND</v>
      </c>
      <c r="D224" s="34">
        <v>1</v>
      </c>
      <c r="E224" s="92">
        <f>'[1]EL PROGRESO'!E216</f>
        <v>410000</v>
      </c>
      <c r="F224" s="50">
        <f t="shared" si="131"/>
        <v>410000</v>
      </c>
      <c r="G224" s="35" t="s">
        <v>35</v>
      </c>
      <c r="H224" s="36">
        <v>0</v>
      </c>
      <c r="I224" s="111">
        <f t="shared" si="128"/>
        <v>0</v>
      </c>
      <c r="J224" s="71">
        <f t="shared" si="129"/>
        <v>1</v>
      </c>
      <c r="K224" s="72">
        <f t="shared" si="136"/>
        <v>410000</v>
      </c>
    </row>
    <row r="225" spans="1:11" x14ac:dyDescent="0.25">
      <c r="A225" s="75">
        <f>'[1]EL PROGRESO'!B217</f>
        <v>206</v>
      </c>
      <c r="B225" s="74" t="str">
        <f>'[1]EL PROGRESO'!C217</f>
        <v xml:space="preserve">DESTAPADOR DE CAÑERIAS GRANULADA SC X KILO </v>
      </c>
      <c r="C225" s="62" t="str">
        <f>'[1]EL PROGRESO'!D217</f>
        <v>UND</v>
      </c>
      <c r="D225" s="34">
        <v>1</v>
      </c>
      <c r="E225" s="92">
        <f>'[1]EL PROGRESO'!E217</f>
        <v>14500</v>
      </c>
      <c r="F225" s="50">
        <f t="shared" si="131"/>
        <v>14500</v>
      </c>
      <c r="G225" s="35" t="s">
        <v>35</v>
      </c>
      <c r="H225" s="36">
        <v>0</v>
      </c>
      <c r="I225" s="111">
        <f t="shared" si="128"/>
        <v>0</v>
      </c>
      <c r="J225" s="71">
        <f t="shared" si="129"/>
        <v>1</v>
      </c>
      <c r="K225" s="72">
        <f t="shared" ref="K225" si="137">+J225*E225</f>
        <v>14500</v>
      </c>
    </row>
    <row r="226" spans="1:11" x14ac:dyDescent="0.25">
      <c r="A226" s="75">
        <f>'[1]EL PROGRESO'!B218</f>
        <v>207</v>
      </c>
      <c r="B226" s="74" t="str">
        <f>'[1]EL PROGRESO'!C218</f>
        <v xml:space="preserve">DISCO CORTE METAL 4 1/2 </v>
      </c>
      <c r="C226" s="62" t="str">
        <f>'[1]EL PROGRESO'!D218</f>
        <v>UND</v>
      </c>
      <c r="D226" s="34">
        <v>1</v>
      </c>
      <c r="E226" s="92">
        <f>'[1]EL PROGRESO'!E218</f>
        <v>8200</v>
      </c>
      <c r="F226" s="50">
        <f t="shared" si="131"/>
        <v>8200</v>
      </c>
      <c r="G226" s="35" t="s">
        <v>35</v>
      </c>
      <c r="H226" s="36">
        <v>0</v>
      </c>
      <c r="I226" s="111">
        <f t="shared" si="128"/>
        <v>0</v>
      </c>
      <c r="J226" s="71">
        <f t="shared" si="129"/>
        <v>1</v>
      </c>
      <c r="K226" s="72">
        <f t="shared" ref="K226" si="138">E226*J226</f>
        <v>8200</v>
      </c>
    </row>
    <row r="227" spans="1:11" x14ac:dyDescent="0.25">
      <c r="A227" s="75">
        <f>'[1]EL PROGRESO'!B219</f>
        <v>208</v>
      </c>
      <c r="B227" s="74" t="str">
        <f>'[1]EL PROGRESO'!C219</f>
        <v xml:space="preserve">DISCO CORTE METAL 9" </v>
      </c>
      <c r="C227" s="62" t="str">
        <f>'[1]EL PROGRESO'!D219</f>
        <v>UND</v>
      </c>
      <c r="D227" s="34">
        <v>1</v>
      </c>
      <c r="E227" s="92">
        <f>'[1]EL PROGRESO'!E219</f>
        <v>17500</v>
      </c>
      <c r="F227" s="50">
        <f t="shared" si="131"/>
        <v>17500</v>
      </c>
      <c r="G227" s="35" t="s">
        <v>35</v>
      </c>
      <c r="H227" s="36">
        <v>0</v>
      </c>
      <c r="I227" s="111">
        <f t="shared" si="128"/>
        <v>0</v>
      </c>
      <c r="J227" s="71">
        <f t="shared" si="129"/>
        <v>1</v>
      </c>
      <c r="K227" s="72">
        <f t="shared" ref="K227:K229" si="139">+E227*J227</f>
        <v>17500</v>
      </c>
    </row>
    <row r="228" spans="1:11" x14ac:dyDescent="0.25">
      <c r="A228" s="75">
        <f>'[1]EL PROGRESO'!B220</f>
        <v>209</v>
      </c>
      <c r="B228" s="74" t="str">
        <f>'[1]EL PROGRESO'!C220</f>
        <v xml:space="preserve">DISCO CORTE METAL 9" </v>
      </c>
      <c r="C228" s="62" t="str">
        <f>'[1]EL PROGRESO'!D220</f>
        <v>UND</v>
      </c>
      <c r="D228" s="34">
        <v>1</v>
      </c>
      <c r="E228" s="92">
        <f>'[1]EL PROGRESO'!E220</f>
        <v>17500</v>
      </c>
      <c r="F228" s="50">
        <f t="shared" si="131"/>
        <v>17500</v>
      </c>
      <c r="G228" s="35" t="s">
        <v>35</v>
      </c>
      <c r="H228" s="36">
        <v>0</v>
      </c>
      <c r="I228" s="111">
        <f t="shared" si="128"/>
        <v>0</v>
      </c>
      <c r="J228" s="71">
        <f t="shared" si="129"/>
        <v>1</v>
      </c>
      <c r="K228" s="72">
        <f t="shared" si="139"/>
        <v>17500</v>
      </c>
    </row>
    <row r="229" spans="1:11" x14ac:dyDescent="0.25">
      <c r="A229" s="75">
        <f>'[1]EL PROGRESO'!B221</f>
        <v>210</v>
      </c>
      <c r="B229" s="74" t="str">
        <f>'[1]EL PROGRESO'!C221</f>
        <v>DISCO DIAMANT 9" SEGMENTADO</v>
      </c>
      <c r="C229" s="62" t="str">
        <f>'[1]EL PROGRESO'!D221</f>
        <v>UND</v>
      </c>
      <c r="D229" s="34">
        <v>1</v>
      </c>
      <c r="E229" s="92">
        <f>'[1]EL PROGRESO'!E221</f>
        <v>77500</v>
      </c>
      <c r="F229" s="50">
        <f t="shared" si="131"/>
        <v>77500</v>
      </c>
      <c r="G229" s="35" t="s">
        <v>35</v>
      </c>
      <c r="H229" s="36">
        <v>0</v>
      </c>
      <c r="I229" s="111">
        <f t="shared" si="128"/>
        <v>0</v>
      </c>
      <c r="J229" s="71">
        <f t="shared" si="129"/>
        <v>1</v>
      </c>
      <c r="K229" s="72">
        <f t="shared" si="139"/>
        <v>77500</v>
      </c>
    </row>
    <row r="230" spans="1:11" x14ac:dyDescent="0.25">
      <c r="A230" s="75">
        <f>'[1]EL PROGRESO'!B222</f>
        <v>211</v>
      </c>
      <c r="B230" s="74" t="str">
        <f>'[1]EL PROGRESO'!C222</f>
        <v>EMPAQUE TANQUE ALTO 1/2"</v>
      </c>
      <c r="C230" s="62" t="str">
        <f>'[1]EL PROGRESO'!D222</f>
        <v>UND</v>
      </c>
      <c r="D230" s="34">
        <v>1</v>
      </c>
      <c r="E230" s="92">
        <f>'[1]EL PROGRESO'!E222</f>
        <v>1100</v>
      </c>
      <c r="F230" s="50">
        <f t="shared" si="131"/>
        <v>1100</v>
      </c>
      <c r="G230" s="35" t="s">
        <v>35</v>
      </c>
      <c r="H230" s="36">
        <v>0</v>
      </c>
      <c r="I230" s="111">
        <f t="shared" si="128"/>
        <v>0</v>
      </c>
      <c r="J230" s="71">
        <f t="shared" si="129"/>
        <v>1</v>
      </c>
      <c r="K230" s="72">
        <f t="shared" ref="K230" si="140">+J230*E230</f>
        <v>1100</v>
      </c>
    </row>
    <row r="231" spans="1:11" x14ac:dyDescent="0.25">
      <c r="A231" s="75">
        <f>'[1]EL PROGRESO'!B223</f>
        <v>212</v>
      </c>
      <c r="B231" s="74" t="str">
        <f>'[1]EL PROGRESO'!C223</f>
        <v xml:space="preserve">ESCOBA DURA </v>
      </c>
      <c r="C231" s="62" t="str">
        <f>'[1]EL PROGRESO'!D223</f>
        <v>UND</v>
      </c>
      <c r="D231" s="34">
        <v>1</v>
      </c>
      <c r="E231" s="92">
        <f>'[1]EL PROGRESO'!E223</f>
        <v>7900</v>
      </c>
      <c r="F231" s="50">
        <f t="shared" si="131"/>
        <v>7900</v>
      </c>
      <c r="G231" s="35" t="s">
        <v>35</v>
      </c>
      <c r="H231" s="36">
        <v>0</v>
      </c>
      <c r="I231" s="111">
        <f t="shared" si="128"/>
        <v>0</v>
      </c>
      <c r="J231" s="71">
        <f t="shared" si="129"/>
        <v>1</v>
      </c>
      <c r="K231" s="72">
        <f t="shared" ref="K231" si="141">E231*J231</f>
        <v>7900</v>
      </c>
    </row>
    <row r="232" spans="1:11" x14ac:dyDescent="0.25">
      <c r="A232" s="75">
        <f>'[1]EL PROGRESO'!B224</f>
        <v>213</v>
      </c>
      <c r="B232" s="74" t="str">
        <f>'[1]EL PROGRESO'!C224</f>
        <v xml:space="preserve">ESCOBA SUAVE </v>
      </c>
      <c r="C232" s="62" t="str">
        <f>'[1]EL PROGRESO'!D224</f>
        <v>UND</v>
      </c>
      <c r="D232" s="34">
        <v>1</v>
      </c>
      <c r="E232" s="92">
        <f>'[1]EL PROGRESO'!E224</f>
        <v>12000</v>
      </c>
      <c r="F232" s="50">
        <f t="shared" si="131"/>
        <v>12000</v>
      </c>
      <c r="G232" s="35" t="s">
        <v>35</v>
      </c>
      <c r="H232" s="36">
        <v>0</v>
      </c>
      <c r="I232" s="111">
        <f t="shared" si="128"/>
        <v>0</v>
      </c>
      <c r="J232" s="71">
        <f t="shared" si="129"/>
        <v>1</v>
      </c>
      <c r="K232" s="72">
        <f t="shared" ref="K232:K234" si="142">+E232*J232</f>
        <v>12000</v>
      </c>
    </row>
    <row r="233" spans="1:11" x14ac:dyDescent="0.25">
      <c r="A233" s="75">
        <f>'[1]EL PROGRESO'!B225</f>
        <v>214</v>
      </c>
      <c r="B233" s="74" t="str">
        <f>'[1]EL PROGRESO'!C225</f>
        <v xml:space="preserve">ESMALTE </v>
      </c>
      <c r="C233" s="62" t="str">
        <f>'[1]EL PROGRESO'!D225</f>
        <v>UND</v>
      </c>
      <c r="D233" s="34">
        <v>1</v>
      </c>
      <c r="E233" s="92">
        <f>'[1]EL PROGRESO'!E225</f>
        <v>62000</v>
      </c>
      <c r="F233" s="50">
        <f t="shared" si="131"/>
        <v>62000</v>
      </c>
      <c r="G233" s="35" t="s">
        <v>35</v>
      </c>
      <c r="H233" s="36">
        <v>0</v>
      </c>
      <c r="I233" s="111">
        <f t="shared" si="128"/>
        <v>0</v>
      </c>
      <c r="J233" s="71">
        <f t="shared" si="129"/>
        <v>1</v>
      </c>
      <c r="K233" s="72">
        <f t="shared" si="142"/>
        <v>62000</v>
      </c>
    </row>
    <row r="234" spans="1:11" x14ac:dyDescent="0.25">
      <c r="A234" s="75">
        <f>'[1]EL PROGRESO'!B226</f>
        <v>215</v>
      </c>
      <c r="B234" s="74" t="str">
        <f>'[1]EL PROGRESO'!C226</f>
        <v xml:space="preserve">ESMALTE </v>
      </c>
      <c r="C234" s="62" t="str">
        <f>'[1]EL PROGRESO'!D226</f>
        <v>GLN.</v>
      </c>
      <c r="D234" s="34">
        <v>1</v>
      </c>
      <c r="E234" s="92">
        <f>'[1]EL PROGRESO'!E226</f>
        <v>62000</v>
      </c>
      <c r="F234" s="50">
        <f t="shared" si="131"/>
        <v>62000</v>
      </c>
      <c r="G234" s="35" t="s">
        <v>35</v>
      </c>
      <c r="H234" s="36">
        <v>0</v>
      </c>
      <c r="I234" s="111">
        <f t="shared" si="128"/>
        <v>0</v>
      </c>
      <c r="J234" s="71">
        <f t="shared" si="129"/>
        <v>1</v>
      </c>
      <c r="K234" s="72">
        <f t="shared" si="142"/>
        <v>62000</v>
      </c>
    </row>
    <row r="235" spans="1:11" x14ac:dyDescent="0.25">
      <c r="A235" s="75">
        <f>'[1]EL PROGRESO'!B227</f>
        <v>216</v>
      </c>
      <c r="B235" s="74" t="str">
        <f>'[1]EL PROGRESO'!C227</f>
        <v>ESMALTE x CUÑETE (5 GALONES)</v>
      </c>
      <c r="C235" s="62" t="str">
        <f>'[1]EL PROGRESO'!D227</f>
        <v>UND</v>
      </c>
      <c r="D235" s="34">
        <v>1</v>
      </c>
      <c r="E235" s="92">
        <f>'[1]EL PROGRESO'!E227</f>
        <v>291500</v>
      </c>
      <c r="F235" s="50">
        <f t="shared" si="131"/>
        <v>291500</v>
      </c>
      <c r="G235" s="35" t="s">
        <v>35</v>
      </c>
      <c r="H235" s="36">
        <v>0</v>
      </c>
      <c r="I235" s="111">
        <f t="shared" si="128"/>
        <v>0</v>
      </c>
      <c r="J235" s="71">
        <f t="shared" si="129"/>
        <v>1</v>
      </c>
      <c r="K235" s="72">
        <f t="shared" ref="K235" si="143">+J235*E235</f>
        <v>291500</v>
      </c>
    </row>
    <row r="236" spans="1:11" x14ac:dyDescent="0.25">
      <c r="A236" s="75">
        <f>'[1]EL PROGRESO'!B228</f>
        <v>217</v>
      </c>
      <c r="B236" s="74" t="str">
        <f>'[1]EL PROGRESO'!C228</f>
        <v>ESPATULA METALICA 2"</v>
      </c>
      <c r="C236" s="62" t="str">
        <f>'[1]EL PROGRESO'!D228</f>
        <v>UND</v>
      </c>
      <c r="D236" s="34">
        <v>1</v>
      </c>
      <c r="E236" s="92">
        <f>'[1]EL PROGRESO'!E228</f>
        <v>4600</v>
      </c>
      <c r="F236" s="50">
        <f t="shared" si="131"/>
        <v>4600</v>
      </c>
      <c r="G236" s="35" t="s">
        <v>35</v>
      </c>
      <c r="H236" s="36">
        <v>0</v>
      </c>
      <c r="I236" s="111">
        <f t="shared" si="128"/>
        <v>0</v>
      </c>
      <c r="J236" s="71">
        <f t="shared" si="129"/>
        <v>1</v>
      </c>
      <c r="K236" s="72">
        <f t="shared" ref="K236" si="144">E236*J236</f>
        <v>4600</v>
      </c>
    </row>
    <row r="237" spans="1:11" x14ac:dyDescent="0.25">
      <c r="A237" s="75">
        <f>'[1]EL PROGRESO'!B229</f>
        <v>218</v>
      </c>
      <c r="B237" s="74" t="str">
        <f>'[1]EL PROGRESO'!C229</f>
        <v xml:space="preserve">ESPATULA METALICA 3" </v>
      </c>
      <c r="C237" s="62" t="str">
        <f>'[1]EL PROGRESO'!D229</f>
        <v>UND</v>
      </c>
      <c r="D237" s="34">
        <v>1</v>
      </c>
      <c r="E237" s="92">
        <f>'[1]EL PROGRESO'!E229</f>
        <v>8200</v>
      </c>
      <c r="F237" s="50">
        <f t="shared" si="131"/>
        <v>8200</v>
      </c>
      <c r="G237" s="35" t="s">
        <v>35</v>
      </c>
      <c r="H237" s="36">
        <v>0</v>
      </c>
      <c r="I237" s="111">
        <f t="shared" si="128"/>
        <v>0</v>
      </c>
      <c r="J237" s="71">
        <f t="shared" si="129"/>
        <v>1</v>
      </c>
      <c r="K237" s="72">
        <f t="shared" ref="K237:K239" si="145">+E237*J237</f>
        <v>8200</v>
      </c>
    </row>
    <row r="238" spans="1:11" x14ac:dyDescent="0.25">
      <c r="A238" s="75">
        <f>'[1]EL PROGRESO'!B230</f>
        <v>219</v>
      </c>
      <c r="B238" s="74" t="str">
        <f>'[1]EL PROGRESO'!C230</f>
        <v xml:space="preserve">ESPATULA PLASTICA </v>
      </c>
      <c r="C238" s="62" t="str">
        <f>'[1]EL PROGRESO'!D230</f>
        <v>UND</v>
      </c>
      <c r="D238" s="34">
        <v>1</v>
      </c>
      <c r="E238" s="92">
        <f>'[1]EL PROGRESO'!E230</f>
        <v>2000</v>
      </c>
      <c r="F238" s="50">
        <f t="shared" si="131"/>
        <v>2000</v>
      </c>
      <c r="G238" s="35" t="s">
        <v>35</v>
      </c>
      <c r="H238" s="36">
        <v>0</v>
      </c>
      <c r="I238" s="111">
        <f t="shared" si="128"/>
        <v>0</v>
      </c>
      <c r="J238" s="71">
        <f t="shared" si="129"/>
        <v>1</v>
      </c>
      <c r="K238" s="72">
        <f t="shared" si="145"/>
        <v>2000</v>
      </c>
    </row>
    <row r="239" spans="1:11" x14ac:dyDescent="0.25">
      <c r="A239" s="75">
        <f>'[1]EL PROGRESO'!B231</f>
        <v>220</v>
      </c>
      <c r="B239" s="74" t="str">
        <f>'[1]EL PROGRESO'!C231</f>
        <v>ESTUCO ACRILICO</v>
      </c>
      <c r="C239" s="62" t="str">
        <f>'[1]EL PROGRESO'!D231</f>
        <v>GLN.</v>
      </c>
      <c r="D239" s="34">
        <v>1</v>
      </c>
      <c r="E239" s="92">
        <f>'[1]EL PROGRESO'!E231</f>
        <v>26500</v>
      </c>
      <c r="F239" s="50">
        <f t="shared" si="131"/>
        <v>26500</v>
      </c>
      <c r="G239" s="35" t="s">
        <v>35</v>
      </c>
      <c r="H239" s="36">
        <v>0</v>
      </c>
      <c r="I239" s="111">
        <f t="shared" si="128"/>
        <v>0</v>
      </c>
      <c r="J239" s="71">
        <f t="shared" si="129"/>
        <v>1</v>
      </c>
      <c r="K239" s="72">
        <f t="shared" si="145"/>
        <v>26500</v>
      </c>
    </row>
    <row r="240" spans="1:11" x14ac:dyDescent="0.25">
      <c r="A240" s="75">
        <f>'[1]EL PROGRESO'!B232</f>
        <v>221</v>
      </c>
      <c r="B240" s="74" t="str">
        <f>'[1]EL PROGRESO'!C232</f>
        <v>ESTUCO ACRILICO X 1/4 DE GALON</v>
      </c>
      <c r="C240" s="62" t="str">
        <f>'[1]EL PROGRESO'!D232</f>
        <v>UND</v>
      </c>
      <c r="D240" s="34">
        <v>1</v>
      </c>
      <c r="E240" s="92">
        <f>'[1]EL PROGRESO'!E232</f>
        <v>9200</v>
      </c>
      <c r="F240" s="50">
        <f t="shared" si="131"/>
        <v>9200</v>
      </c>
      <c r="G240" s="35" t="s">
        <v>35</v>
      </c>
      <c r="H240" s="36">
        <v>0</v>
      </c>
      <c r="I240" s="111">
        <f t="shared" si="128"/>
        <v>0</v>
      </c>
      <c r="J240" s="71">
        <f t="shared" si="129"/>
        <v>1</v>
      </c>
      <c r="K240" s="72">
        <f t="shared" ref="K240" si="146">+J240*E240</f>
        <v>9200</v>
      </c>
    </row>
    <row r="241" spans="1:11" x14ac:dyDescent="0.25">
      <c r="A241" s="75">
        <f>'[1]EL PROGRESO'!B233</f>
        <v>222</v>
      </c>
      <c r="B241" s="74" t="str">
        <f>'[1]EL PROGRESO'!C233</f>
        <v xml:space="preserve">FLANCHE DE 1" </v>
      </c>
      <c r="C241" s="62" t="str">
        <f>'[1]EL PROGRESO'!D233</f>
        <v>UND</v>
      </c>
      <c r="D241" s="34">
        <v>1</v>
      </c>
      <c r="E241" s="92">
        <f>'[1]EL PROGRESO'!E233</f>
        <v>20800</v>
      </c>
      <c r="F241" s="50">
        <f t="shared" si="131"/>
        <v>20800</v>
      </c>
      <c r="G241" s="35" t="s">
        <v>35</v>
      </c>
      <c r="H241" s="36">
        <v>0</v>
      </c>
      <c r="I241" s="111">
        <f t="shared" si="128"/>
        <v>0</v>
      </c>
      <c r="J241" s="71">
        <f t="shared" si="129"/>
        <v>1</v>
      </c>
      <c r="K241" s="72">
        <f t="shared" ref="K241" si="147">E241*J241</f>
        <v>20800</v>
      </c>
    </row>
    <row r="242" spans="1:11" x14ac:dyDescent="0.25">
      <c r="A242" s="75">
        <f>'[1]EL PROGRESO'!B234</f>
        <v>223</v>
      </c>
      <c r="B242" s="74" t="str">
        <f>'[1]EL PROGRESO'!C234</f>
        <v>FLANCHE DE 1/2"</v>
      </c>
      <c r="C242" s="62" t="str">
        <f>'[1]EL PROGRESO'!D234</f>
        <v>UND</v>
      </c>
      <c r="D242" s="34">
        <v>1</v>
      </c>
      <c r="E242" s="92">
        <f>'[1]EL PROGRESO'!E234</f>
        <v>11800</v>
      </c>
      <c r="F242" s="50">
        <f t="shared" si="131"/>
        <v>11800</v>
      </c>
      <c r="G242" s="35" t="s">
        <v>35</v>
      </c>
      <c r="H242" s="36">
        <v>0</v>
      </c>
      <c r="I242" s="111">
        <f t="shared" si="128"/>
        <v>0</v>
      </c>
      <c r="J242" s="71">
        <f t="shared" si="129"/>
        <v>1</v>
      </c>
      <c r="K242" s="72">
        <f t="shared" ref="K242:K244" si="148">+E242*J242</f>
        <v>11800</v>
      </c>
    </row>
    <row r="243" spans="1:11" x14ac:dyDescent="0.25">
      <c r="A243" s="75">
        <f>'[1]EL PROGRESO'!B235</f>
        <v>224</v>
      </c>
      <c r="B243" s="74" t="str">
        <f>'[1]EL PROGRESO'!C235</f>
        <v xml:space="preserve">GEOTEXTIL NIVER NT 1600 </v>
      </c>
      <c r="C243" s="62" t="str">
        <f>'[1]EL PROGRESO'!D235</f>
        <v>UND</v>
      </c>
      <c r="D243" s="34">
        <v>1</v>
      </c>
      <c r="E243" s="92">
        <f>'[1]EL PROGRESO'!E235</f>
        <v>14700</v>
      </c>
      <c r="F243" s="50">
        <f t="shared" si="131"/>
        <v>14700</v>
      </c>
      <c r="G243" s="35" t="s">
        <v>35</v>
      </c>
      <c r="H243" s="36">
        <v>0</v>
      </c>
      <c r="I243" s="111">
        <f t="shared" si="128"/>
        <v>0</v>
      </c>
      <c r="J243" s="71">
        <f t="shared" si="129"/>
        <v>1</v>
      </c>
      <c r="K243" s="72">
        <f t="shared" si="148"/>
        <v>14700</v>
      </c>
    </row>
    <row r="244" spans="1:11" x14ac:dyDescent="0.25">
      <c r="A244" s="75">
        <f>'[1]EL PROGRESO'!B236</f>
        <v>225</v>
      </c>
      <c r="B244" s="74" t="str">
        <f>'[1]EL PROGRESO'!C236</f>
        <v xml:space="preserve">GRAPA LAVAMANOS </v>
      </c>
      <c r="C244" s="62" t="str">
        <f>'[1]EL PROGRESO'!D236</f>
        <v>UND</v>
      </c>
      <c r="D244" s="34">
        <v>1</v>
      </c>
      <c r="E244" s="92">
        <f>'[1]EL PROGRESO'!E236</f>
        <v>4000</v>
      </c>
      <c r="F244" s="50">
        <f t="shared" si="131"/>
        <v>4000</v>
      </c>
      <c r="G244" s="35" t="s">
        <v>35</v>
      </c>
      <c r="H244" s="36">
        <v>0</v>
      </c>
      <c r="I244" s="111">
        <f t="shared" si="128"/>
        <v>0</v>
      </c>
      <c r="J244" s="71">
        <f t="shared" si="129"/>
        <v>1</v>
      </c>
      <c r="K244" s="72">
        <f t="shared" si="148"/>
        <v>4000</v>
      </c>
    </row>
    <row r="245" spans="1:11" x14ac:dyDescent="0.25">
      <c r="A245" s="75">
        <f>'[1]EL PROGRESO'!B237</f>
        <v>226</v>
      </c>
      <c r="B245" s="74" t="str">
        <f>'[1]EL PROGRESO'!C237</f>
        <v xml:space="preserve">GRAPA PARA ZUNCHO </v>
      </c>
      <c r="C245" s="62" t="str">
        <f>'[1]EL PROGRESO'!D237</f>
        <v>UND</v>
      </c>
      <c r="D245" s="34">
        <v>1</v>
      </c>
      <c r="E245" s="92">
        <f>'[1]EL PROGRESO'!E237</f>
        <v>900</v>
      </c>
      <c r="F245" s="50">
        <f t="shared" si="131"/>
        <v>900</v>
      </c>
      <c r="G245" s="35" t="s">
        <v>35</v>
      </c>
      <c r="H245" s="36">
        <v>0</v>
      </c>
      <c r="I245" s="111">
        <f t="shared" si="128"/>
        <v>0</v>
      </c>
      <c r="J245" s="71">
        <f t="shared" si="129"/>
        <v>1</v>
      </c>
      <c r="K245" s="72">
        <f t="shared" ref="K245" si="149">+J245*E245</f>
        <v>900</v>
      </c>
    </row>
    <row r="246" spans="1:11" x14ac:dyDescent="0.25">
      <c r="A246" s="75">
        <f>'[1]EL PROGRESO'!B238</f>
        <v>227</v>
      </c>
      <c r="B246" s="74" t="str">
        <f>'[1]EL PROGRESO'!C238</f>
        <v xml:space="preserve">GUANTES CAUCHO T 9 </v>
      </c>
      <c r="C246" s="62" t="str">
        <f>'[1]EL PROGRESO'!D238</f>
        <v>UND</v>
      </c>
      <c r="D246" s="34">
        <v>1</v>
      </c>
      <c r="E246" s="92">
        <f>'[1]EL PROGRESO'!E238</f>
        <v>8200</v>
      </c>
      <c r="F246" s="50">
        <f t="shared" si="131"/>
        <v>8200</v>
      </c>
      <c r="G246" s="35" t="s">
        <v>35</v>
      </c>
      <c r="H246" s="36">
        <v>0</v>
      </c>
      <c r="I246" s="111">
        <f t="shared" si="128"/>
        <v>0</v>
      </c>
      <c r="J246" s="71">
        <f t="shared" si="129"/>
        <v>1</v>
      </c>
      <c r="K246" s="72">
        <f t="shared" ref="K246" si="150">E246*J246</f>
        <v>8200</v>
      </c>
    </row>
    <row r="247" spans="1:11" x14ac:dyDescent="0.25">
      <c r="A247" s="75">
        <f>'[1]EL PROGRESO'!B239</f>
        <v>228</v>
      </c>
      <c r="B247" s="74" t="str">
        <f>'[1]EL PROGRESO'!C239</f>
        <v>GUANTES NITRILO</v>
      </c>
      <c r="C247" s="62" t="str">
        <f>'[1]EL PROGRESO'!D239</f>
        <v>GLN.</v>
      </c>
      <c r="D247" s="34">
        <v>1</v>
      </c>
      <c r="E247" s="92">
        <f>'[1]EL PROGRESO'!E239</f>
        <v>8200</v>
      </c>
      <c r="F247" s="50">
        <f t="shared" si="131"/>
        <v>8200</v>
      </c>
      <c r="G247" s="35" t="s">
        <v>35</v>
      </c>
      <c r="H247" s="36">
        <v>0</v>
      </c>
      <c r="I247" s="111">
        <f t="shared" si="128"/>
        <v>0</v>
      </c>
      <c r="J247" s="71">
        <f t="shared" si="129"/>
        <v>1</v>
      </c>
      <c r="K247" s="72">
        <f t="shared" ref="K247:K249" si="151">+E247*J247</f>
        <v>8200</v>
      </c>
    </row>
    <row r="248" spans="1:11" x14ac:dyDescent="0.25">
      <c r="A248" s="75">
        <f>'[1]EL PROGRESO'!B240</f>
        <v>229</v>
      </c>
      <c r="B248" s="74" t="str">
        <f>'[1]EL PROGRESO'!C240</f>
        <v xml:space="preserve">INSERTOS 1/2" </v>
      </c>
      <c r="C248" s="62" t="str">
        <f>'[1]EL PROGRESO'!D240</f>
        <v>UND</v>
      </c>
      <c r="D248" s="34">
        <v>1</v>
      </c>
      <c r="E248" s="92">
        <f>'[1]EL PROGRESO'!E240</f>
        <v>4300</v>
      </c>
      <c r="F248" s="50">
        <f t="shared" si="131"/>
        <v>4300</v>
      </c>
      <c r="G248" s="35" t="s">
        <v>35</v>
      </c>
      <c r="H248" s="36">
        <v>0</v>
      </c>
      <c r="I248" s="111">
        <f t="shared" si="128"/>
        <v>0</v>
      </c>
      <c r="J248" s="71">
        <f t="shared" si="129"/>
        <v>1</v>
      </c>
      <c r="K248" s="72">
        <f t="shared" si="151"/>
        <v>4300</v>
      </c>
    </row>
    <row r="249" spans="1:11" x14ac:dyDescent="0.25">
      <c r="A249" s="75">
        <f>'[1]EL PROGRESO'!B241</f>
        <v>230</v>
      </c>
      <c r="B249" s="74" t="str">
        <f>'[1]EL PROGRESO'!C241</f>
        <v>LAMINA DE FIBROCEMENTO 6MM</v>
      </c>
      <c r="C249" s="62" t="str">
        <f>'[1]EL PROGRESO'!D241</f>
        <v>UND</v>
      </c>
      <c r="D249" s="34">
        <v>1</v>
      </c>
      <c r="E249" s="92">
        <f>'[1]EL PROGRESO'!E241</f>
        <v>56500</v>
      </c>
      <c r="F249" s="50">
        <f t="shared" si="131"/>
        <v>56500</v>
      </c>
      <c r="G249" s="35" t="s">
        <v>35</v>
      </c>
      <c r="H249" s="36">
        <v>0</v>
      </c>
      <c r="I249" s="111">
        <f t="shared" si="128"/>
        <v>0</v>
      </c>
      <c r="J249" s="71">
        <f t="shared" si="129"/>
        <v>1</v>
      </c>
      <c r="K249" s="72">
        <f t="shared" si="151"/>
        <v>56500</v>
      </c>
    </row>
    <row r="250" spans="1:11" x14ac:dyDescent="0.25">
      <c r="A250" s="75">
        <f>'[1]EL PROGRESO'!B242</f>
        <v>231</v>
      </c>
      <c r="B250" s="74" t="str">
        <f>'[1]EL PROGRESO'!C242</f>
        <v xml:space="preserve">LAVAPLATOS 53 X 43 / 1HUECO </v>
      </c>
      <c r="C250" s="62" t="str">
        <f>'[1]EL PROGRESO'!D242</f>
        <v>M2</v>
      </c>
      <c r="D250" s="34">
        <v>1</v>
      </c>
      <c r="E250" s="92">
        <f>'[1]EL PROGRESO'!E242</f>
        <v>107000</v>
      </c>
      <c r="F250" s="50">
        <f t="shared" si="131"/>
        <v>107000</v>
      </c>
      <c r="G250" s="35" t="s">
        <v>35</v>
      </c>
      <c r="H250" s="36">
        <v>0</v>
      </c>
      <c r="I250" s="111">
        <f t="shared" si="128"/>
        <v>0</v>
      </c>
      <c r="J250" s="71">
        <f t="shared" si="129"/>
        <v>1</v>
      </c>
      <c r="K250" s="72">
        <f t="shared" ref="K250" si="152">+J250*E250</f>
        <v>107000</v>
      </c>
    </row>
    <row r="251" spans="1:11" x14ac:dyDescent="0.25">
      <c r="A251" s="75">
        <f>'[1]EL PROGRESO'!B243</f>
        <v>232</v>
      </c>
      <c r="B251" s="74" t="str">
        <f>'[1]EL PROGRESO'!C243</f>
        <v>LIJA DE AGUA #100</v>
      </c>
      <c r="C251" s="62" t="str">
        <f>'[1]EL PROGRESO'!D243</f>
        <v>UND</v>
      </c>
      <c r="D251" s="34">
        <v>1</v>
      </c>
      <c r="E251" s="92">
        <f>'[1]EL PROGRESO'!E243</f>
        <v>3200</v>
      </c>
      <c r="F251" s="50">
        <f t="shared" si="131"/>
        <v>3200</v>
      </c>
      <c r="G251" s="35" t="s">
        <v>35</v>
      </c>
      <c r="H251" s="36">
        <v>0</v>
      </c>
      <c r="I251" s="111">
        <f t="shared" si="128"/>
        <v>0</v>
      </c>
      <c r="J251" s="71">
        <f t="shared" si="129"/>
        <v>1</v>
      </c>
      <c r="K251" s="72">
        <f t="shared" ref="K251" si="153">E251*J251</f>
        <v>3200</v>
      </c>
    </row>
    <row r="252" spans="1:11" x14ac:dyDescent="0.25">
      <c r="A252" s="75">
        <f>'[1]EL PROGRESO'!B244</f>
        <v>233</v>
      </c>
      <c r="B252" s="74" t="str">
        <f>'[1]EL PROGRESO'!C244</f>
        <v xml:space="preserve">LIJA DE AGUA No.220 </v>
      </c>
      <c r="C252" s="62" t="str">
        <f>'[1]EL PROGRESO'!D244</f>
        <v>UND</v>
      </c>
      <c r="D252" s="34">
        <v>1</v>
      </c>
      <c r="E252" s="92">
        <f>'[1]EL PROGRESO'!E244</f>
        <v>3200</v>
      </c>
      <c r="F252" s="50">
        <f t="shared" si="131"/>
        <v>3200</v>
      </c>
      <c r="G252" s="35" t="s">
        <v>35</v>
      </c>
      <c r="H252" s="36">
        <v>0</v>
      </c>
      <c r="I252" s="111">
        <f t="shared" si="128"/>
        <v>0</v>
      </c>
      <c r="J252" s="71">
        <f t="shared" si="129"/>
        <v>1</v>
      </c>
      <c r="K252" s="72">
        <f t="shared" ref="K252:K254" si="154">+E252*J252</f>
        <v>3200</v>
      </c>
    </row>
    <row r="253" spans="1:11" x14ac:dyDescent="0.25">
      <c r="A253" s="75">
        <f>'[1]EL PROGRESO'!B245</f>
        <v>234</v>
      </c>
      <c r="B253" s="74" t="str">
        <f>'[1]EL PROGRESO'!C245</f>
        <v>LIJA ROJA No. 120</v>
      </c>
      <c r="C253" s="62" t="str">
        <f>'[1]EL PROGRESO'!D245</f>
        <v>UND</v>
      </c>
      <c r="D253" s="34">
        <v>1</v>
      </c>
      <c r="E253" s="92">
        <f>'[1]EL PROGRESO'!E245</f>
        <v>3200</v>
      </c>
      <c r="F253" s="50">
        <f t="shared" si="131"/>
        <v>3200</v>
      </c>
      <c r="G253" s="35" t="s">
        <v>35</v>
      </c>
      <c r="H253" s="36">
        <v>0</v>
      </c>
      <c r="I253" s="111">
        <f t="shared" si="128"/>
        <v>0</v>
      </c>
      <c r="J253" s="71">
        <f t="shared" si="129"/>
        <v>1</v>
      </c>
      <c r="K253" s="72">
        <f t="shared" si="154"/>
        <v>3200</v>
      </c>
    </row>
    <row r="254" spans="1:11" x14ac:dyDescent="0.25">
      <c r="A254" s="75">
        <f>'[1]EL PROGRESO'!B246</f>
        <v>235</v>
      </c>
      <c r="B254" s="74" t="str">
        <f>'[1]EL PROGRESO'!C246</f>
        <v>LIMPIADOR 1/32" PVC</v>
      </c>
      <c r="C254" s="62" t="str">
        <f>'[1]EL PROGRESO'!D246</f>
        <v>UND</v>
      </c>
      <c r="D254" s="34">
        <v>1</v>
      </c>
      <c r="E254" s="92">
        <f>'[1]EL PROGRESO'!E246</f>
        <v>8250</v>
      </c>
      <c r="F254" s="50">
        <f t="shared" si="131"/>
        <v>8250</v>
      </c>
      <c r="G254" s="35" t="s">
        <v>35</v>
      </c>
      <c r="H254" s="36">
        <v>0</v>
      </c>
      <c r="I254" s="111">
        <f t="shared" si="128"/>
        <v>0</v>
      </c>
      <c r="J254" s="71">
        <f t="shared" si="129"/>
        <v>1</v>
      </c>
      <c r="K254" s="72">
        <f t="shared" si="154"/>
        <v>8250</v>
      </c>
    </row>
    <row r="255" spans="1:11" x14ac:dyDescent="0.25">
      <c r="A255" s="75">
        <f>'[1]EL PROGRESO'!B247</f>
        <v>236</v>
      </c>
      <c r="B255" s="74" t="str">
        <f>'[1]EL PROGRESO'!C247</f>
        <v xml:space="preserve">LIMPIADOR 1/64" PVC </v>
      </c>
      <c r="C255" s="62" t="str">
        <f>'[1]EL PROGRESO'!D247</f>
        <v>UND</v>
      </c>
      <c r="D255" s="34">
        <v>1</v>
      </c>
      <c r="E255" s="92">
        <f>'[1]EL PROGRESO'!E247</f>
        <v>5850</v>
      </c>
      <c r="F255" s="50">
        <f t="shared" si="131"/>
        <v>5850</v>
      </c>
      <c r="G255" s="35" t="s">
        <v>35</v>
      </c>
      <c r="H255" s="36">
        <v>0</v>
      </c>
      <c r="I255" s="111">
        <f t="shared" si="128"/>
        <v>0</v>
      </c>
      <c r="J255" s="71">
        <f t="shared" si="129"/>
        <v>1</v>
      </c>
      <c r="K255" s="72">
        <f t="shared" ref="K255" si="155">+J255*E255</f>
        <v>5850</v>
      </c>
    </row>
    <row r="256" spans="1:11" x14ac:dyDescent="0.25">
      <c r="A256" s="75">
        <f>'[1]EL PROGRESO'!B248</f>
        <v>237</v>
      </c>
      <c r="B256" s="74" t="str">
        <f>'[1]EL PROGRESO'!C248</f>
        <v xml:space="preserve">LIMPIADOR 1/8 X 12 ONZ PVC </v>
      </c>
      <c r="C256" s="62" t="str">
        <f>'[1]EL PROGRESO'!D248</f>
        <v>UND</v>
      </c>
      <c r="D256" s="34">
        <v>1</v>
      </c>
      <c r="E256" s="92">
        <f>'[1]EL PROGRESO'!E248</f>
        <v>24600</v>
      </c>
      <c r="F256" s="50">
        <f t="shared" si="131"/>
        <v>24600</v>
      </c>
      <c r="G256" s="35" t="s">
        <v>35</v>
      </c>
      <c r="H256" s="36">
        <v>0</v>
      </c>
      <c r="I256" s="111">
        <f t="shared" si="128"/>
        <v>0</v>
      </c>
      <c r="J256" s="71">
        <f t="shared" si="129"/>
        <v>1</v>
      </c>
      <c r="K256" s="72">
        <f t="shared" ref="K256" si="156">E256*J256</f>
        <v>24600</v>
      </c>
    </row>
    <row r="257" spans="1:11" x14ac:dyDescent="0.25">
      <c r="A257" s="75">
        <f>'[1]EL PROGRESO'!B249</f>
        <v>238</v>
      </c>
      <c r="B257" s="74" t="str">
        <f>'[1]EL PROGRESO'!C249</f>
        <v>LIMPIAMAX MURIATICO X BOTELLA</v>
      </c>
      <c r="C257" s="62" t="str">
        <f>'[1]EL PROGRESO'!D249</f>
        <v>UND</v>
      </c>
      <c r="D257" s="34">
        <v>1</v>
      </c>
      <c r="E257" s="92">
        <f>'[1]EL PROGRESO'!E249</f>
        <v>9500</v>
      </c>
      <c r="F257" s="50">
        <f t="shared" si="131"/>
        <v>9500</v>
      </c>
      <c r="G257" s="35" t="s">
        <v>35</v>
      </c>
      <c r="H257" s="36">
        <v>0</v>
      </c>
      <c r="I257" s="111">
        <f t="shared" si="128"/>
        <v>0</v>
      </c>
      <c r="J257" s="71">
        <f t="shared" si="129"/>
        <v>1</v>
      </c>
      <c r="K257" s="72">
        <f t="shared" ref="K257:K259" si="157">+E257*J257</f>
        <v>9500</v>
      </c>
    </row>
    <row r="258" spans="1:11" x14ac:dyDescent="0.25">
      <c r="A258" s="75">
        <f>'[1]EL PROGRESO'!B250</f>
        <v>239</v>
      </c>
      <c r="B258" s="74" t="str">
        <f>'[1]EL PROGRESO'!C250</f>
        <v>LLAVE GANZO</v>
      </c>
      <c r="C258" s="62" t="str">
        <f>'[1]EL PROGRESO'!D250</f>
        <v>UND</v>
      </c>
      <c r="D258" s="34">
        <v>1</v>
      </c>
      <c r="E258" s="92">
        <f>'[1]EL PROGRESO'!E250</f>
        <v>23000</v>
      </c>
      <c r="F258" s="50">
        <f t="shared" si="131"/>
        <v>23000</v>
      </c>
      <c r="G258" s="35" t="s">
        <v>35</v>
      </c>
      <c r="H258" s="36">
        <v>0</v>
      </c>
      <c r="I258" s="111">
        <f t="shared" si="128"/>
        <v>0</v>
      </c>
      <c r="J258" s="71">
        <f t="shared" si="129"/>
        <v>1</v>
      </c>
      <c r="K258" s="72">
        <f t="shared" si="157"/>
        <v>23000</v>
      </c>
    </row>
    <row r="259" spans="1:11" x14ac:dyDescent="0.25">
      <c r="A259" s="75">
        <f>'[1]EL PROGRESO'!B251</f>
        <v>240</v>
      </c>
      <c r="B259" s="74" t="str">
        <f>'[1]EL PROGRESO'!C251</f>
        <v xml:space="preserve">LLAVE JARDIN 1/2" </v>
      </c>
      <c r="C259" s="62" t="str">
        <f>'[1]EL PROGRESO'!D251</f>
        <v>UND</v>
      </c>
      <c r="D259" s="34">
        <v>1</v>
      </c>
      <c r="E259" s="92">
        <f>'[1]EL PROGRESO'!E251</f>
        <v>20000</v>
      </c>
      <c r="F259" s="50">
        <f t="shared" si="131"/>
        <v>20000</v>
      </c>
      <c r="G259" s="35" t="s">
        <v>35</v>
      </c>
      <c r="H259" s="36">
        <v>0</v>
      </c>
      <c r="I259" s="111">
        <f t="shared" si="128"/>
        <v>0</v>
      </c>
      <c r="J259" s="71">
        <f t="shared" si="129"/>
        <v>1</v>
      </c>
      <c r="K259" s="72">
        <f t="shared" si="157"/>
        <v>20000</v>
      </c>
    </row>
    <row r="260" spans="1:11" x14ac:dyDescent="0.25">
      <c r="A260" s="75">
        <f>'[1]EL PROGRESO'!B252</f>
        <v>241</v>
      </c>
      <c r="B260" s="74" t="str">
        <f>'[1]EL PROGRESO'!C252</f>
        <v>LLAVE LAVAMANOS</v>
      </c>
      <c r="C260" s="62" t="str">
        <f>'[1]EL PROGRESO'!D252</f>
        <v>UND</v>
      </c>
      <c r="D260" s="34">
        <v>1</v>
      </c>
      <c r="E260" s="92">
        <f>'[1]EL PROGRESO'!E252</f>
        <v>18400</v>
      </c>
      <c r="F260" s="50">
        <f t="shared" si="131"/>
        <v>18400</v>
      </c>
      <c r="G260" s="35" t="s">
        <v>35</v>
      </c>
      <c r="H260" s="36">
        <v>0</v>
      </c>
      <c r="I260" s="111">
        <f t="shared" si="128"/>
        <v>0</v>
      </c>
      <c r="J260" s="71">
        <f t="shared" si="129"/>
        <v>1</v>
      </c>
      <c r="K260" s="72">
        <f t="shared" ref="K260" si="158">+J260*E260</f>
        <v>18400</v>
      </c>
    </row>
    <row r="261" spans="1:11" x14ac:dyDescent="0.25">
      <c r="A261" s="75">
        <f>'[1]EL PROGRESO'!B253</f>
        <v>242</v>
      </c>
      <c r="B261" s="74" t="str">
        <f>'[1]EL PROGRESO'!C253</f>
        <v xml:space="preserve">LONAS </v>
      </c>
      <c r="C261" s="62" t="str">
        <f>'[1]EL PROGRESO'!D253</f>
        <v>UND</v>
      </c>
      <c r="D261" s="34">
        <v>1</v>
      </c>
      <c r="E261" s="92">
        <f>'[1]EL PROGRESO'!E253</f>
        <v>2000</v>
      </c>
      <c r="F261" s="50">
        <f t="shared" si="131"/>
        <v>2000</v>
      </c>
      <c r="G261" s="35" t="s">
        <v>35</v>
      </c>
      <c r="H261" s="36">
        <v>0</v>
      </c>
      <c r="I261" s="111">
        <f t="shared" si="128"/>
        <v>0</v>
      </c>
      <c r="J261" s="71">
        <f t="shared" si="129"/>
        <v>1</v>
      </c>
      <c r="K261" s="72">
        <f t="shared" ref="K261" si="159">E261*J261</f>
        <v>2000</v>
      </c>
    </row>
    <row r="262" spans="1:11" x14ac:dyDescent="0.25">
      <c r="A262" s="75">
        <f>'[1]EL PROGRESO'!B254</f>
        <v>243</v>
      </c>
      <c r="B262" s="74" t="str">
        <f>'[1]EL PROGRESO'!C254</f>
        <v xml:space="preserve">MANGUERA JARDIN X ROLLO </v>
      </c>
      <c r="C262" s="62" t="str">
        <f>'[1]EL PROGRESO'!D254</f>
        <v>UND</v>
      </c>
      <c r="D262" s="34">
        <v>1</v>
      </c>
      <c r="E262" s="92">
        <f>'[1]EL PROGRESO'!E254</f>
        <v>180000</v>
      </c>
      <c r="F262" s="50">
        <f t="shared" si="131"/>
        <v>180000</v>
      </c>
      <c r="G262" s="35" t="s">
        <v>35</v>
      </c>
      <c r="H262" s="36">
        <v>0</v>
      </c>
      <c r="I262" s="111">
        <f t="shared" si="128"/>
        <v>0</v>
      </c>
      <c r="J262" s="71">
        <f t="shared" si="129"/>
        <v>1</v>
      </c>
      <c r="K262" s="72">
        <f t="shared" ref="K262:K264" si="160">+E262*J262</f>
        <v>180000</v>
      </c>
    </row>
    <row r="263" spans="1:11" x14ac:dyDescent="0.25">
      <c r="A263" s="75">
        <f>'[1]EL PROGRESO'!B255</f>
        <v>244</v>
      </c>
      <c r="B263" s="74" t="str">
        <f>'[1]EL PROGRESO'!C255</f>
        <v xml:space="preserve">MANGUERA POLIETILENO 1" X 100MTS </v>
      </c>
      <c r="C263" s="62" t="str">
        <f>'[1]EL PROGRESO'!D255</f>
        <v>UND</v>
      </c>
      <c r="D263" s="34">
        <v>1</v>
      </c>
      <c r="E263" s="92">
        <f>'[1]EL PROGRESO'!E255</f>
        <v>195000</v>
      </c>
      <c r="F263" s="50">
        <f t="shared" si="131"/>
        <v>195000</v>
      </c>
      <c r="G263" s="35" t="s">
        <v>35</v>
      </c>
      <c r="H263" s="36">
        <v>0</v>
      </c>
      <c r="I263" s="111">
        <f t="shared" si="128"/>
        <v>0</v>
      </c>
      <c r="J263" s="71">
        <f t="shared" si="129"/>
        <v>1</v>
      </c>
      <c r="K263" s="72">
        <f t="shared" si="160"/>
        <v>195000</v>
      </c>
    </row>
    <row r="264" spans="1:11" x14ac:dyDescent="0.25">
      <c r="A264" s="75">
        <f>'[1]EL PROGRESO'!B256</f>
        <v>245</v>
      </c>
      <c r="B264" s="74" t="str">
        <f>'[1]EL PROGRESO'!C256</f>
        <v xml:space="preserve">MANGUERA POLIETILENO 1/2"X100MTS </v>
      </c>
      <c r="C264" s="62" t="str">
        <f>'[1]EL PROGRESO'!D256</f>
        <v>UND</v>
      </c>
      <c r="D264" s="34">
        <v>1</v>
      </c>
      <c r="E264" s="92">
        <f>'[1]EL PROGRESO'!E256</f>
        <v>100000</v>
      </c>
      <c r="F264" s="50">
        <f t="shared" si="131"/>
        <v>100000</v>
      </c>
      <c r="G264" s="35" t="s">
        <v>35</v>
      </c>
      <c r="H264" s="36">
        <v>0</v>
      </c>
      <c r="I264" s="111">
        <f t="shared" si="128"/>
        <v>0</v>
      </c>
      <c r="J264" s="71">
        <f t="shared" si="129"/>
        <v>1</v>
      </c>
      <c r="K264" s="72">
        <f t="shared" si="160"/>
        <v>100000</v>
      </c>
    </row>
    <row r="265" spans="1:11" x14ac:dyDescent="0.25">
      <c r="A265" s="75">
        <f>'[1]EL PROGRESO'!B257</f>
        <v>246</v>
      </c>
      <c r="B265" s="74" t="str">
        <f>'[1]EL PROGRESO'!C257</f>
        <v xml:space="preserve">MANILA 3MM CLASICA POLIPROPILENO </v>
      </c>
      <c r="C265" s="62" t="str">
        <f>'[1]EL PROGRESO'!D257</f>
        <v>M</v>
      </c>
      <c r="D265" s="34">
        <v>1</v>
      </c>
      <c r="E265" s="92">
        <f>'[1]EL PROGRESO'!E257</f>
        <v>1000</v>
      </c>
      <c r="F265" s="50">
        <f t="shared" si="131"/>
        <v>1000</v>
      </c>
      <c r="G265" s="35" t="s">
        <v>35</v>
      </c>
      <c r="H265" s="36">
        <v>0</v>
      </c>
      <c r="I265" s="111">
        <f t="shared" si="128"/>
        <v>0</v>
      </c>
      <c r="J265" s="71">
        <f t="shared" si="129"/>
        <v>1</v>
      </c>
      <c r="K265" s="72">
        <f t="shared" ref="K265" si="161">+J265*E265</f>
        <v>1000</v>
      </c>
    </row>
    <row r="266" spans="1:11" x14ac:dyDescent="0.25">
      <c r="A266" s="75">
        <f>'[1]EL PROGRESO'!B258</f>
        <v>247</v>
      </c>
      <c r="B266" s="74" t="str">
        <f>'[1]EL PROGRESO'!C258</f>
        <v xml:space="preserve">MINERAL ROJO FERROXIDO </v>
      </c>
      <c r="C266" s="62" t="str">
        <f>'[1]EL PROGRESO'!D258</f>
        <v>UND</v>
      </c>
      <c r="D266" s="34">
        <v>1</v>
      </c>
      <c r="E266" s="92">
        <f>'[1]EL PROGRESO'!E258</f>
        <v>8250</v>
      </c>
      <c r="F266" s="50">
        <f t="shared" si="131"/>
        <v>8250</v>
      </c>
      <c r="G266" s="35" t="s">
        <v>35</v>
      </c>
      <c r="H266" s="36">
        <v>0</v>
      </c>
      <c r="I266" s="111">
        <f t="shared" si="128"/>
        <v>0</v>
      </c>
      <c r="J266" s="71">
        <f t="shared" si="129"/>
        <v>1</v>
      </c>
      <c r="K266" s="72">
        <f t="shared" ref="K266" si="162">E266*J266</f>
        <v>8250</v>
      </c>
    </row>
    <row r="267" spans="1:11" x14ac:dyDescent="0.25">
      <c r="A267" s="75">
        <f>'[1]EL PROGRESO'!B259</f>
        <v>248</v>
      </c>
      <c r="B267" s="74" t="str">
        <f>'[1]EL PROGRESO'!C259</f>
        <v xml:space="preserve">MIPLE ROSCADO 1/2 X 1/2 (4CM) PVC (DICOL) </v>
      </c>
      <c r="C267" s="62" t="str">
        <f>'[1]EL PROGRESO'!D259</f>
        <v>UND</v>
      </c>
      <c r="D267" s="34">
        <v>1</v>
      </c>
      <c r="E267" s="92">
        <f>'[1]EL PROGRESO'!E259</f>
        <v>2350</v>
      </c>
      <c r="F267" s="50">
        <f t="shared" si="131"/>
        <v>2350</v>
      </c>
      <c r="G267" s="35" t="s">
        <v>35</v>
      </c>
      <c r="H267" s="36">
        <v>0</v>
      </c>
      <c r="I267" s="111">
        <f t="shared" si="128"/>
        <v>0</v>
      </c>
      <c r="J267" s="71">
        <f t="shared" si="129"/>
        <v>1</v>
      </c>
      <c r="K267" s="72">
        <f t="shared" ref="K267:K269" si="163">+E267*J267</f>
        <v>2350</v>
      </c>
    </row>
    <row r="268" spans="1:11" x14ac:dyDescent="0.25">
      <c r="A268" s="75">
        <f>'[1]EL PROGRESO'!B260</f>
        <v>249</v>
      </c>
      <c r="B268" s="74" t="str">
        <f>'[1]EL PROGRESO'!C260</f>
        <v>NAYLON GUADAÑA X20MTS</v>
      </c>
      <c r="C268" s="62" t="str">
        <f>'[1]EL PROGRESO'!D260</f>
        <v>UND</v>
      </c>
      <c r="D268" s="34">
        <v>1</v>
      </c>
      <c r="E268" s="92">
        <f>'[1]EL PROGRESO'!E260</f>
        <v>21000</v>
      </c>
      <c r="F268" s="50">
        <f t="shared" si="131"/>
        <v>21000</v>
      </c>
      <c r="G268" s="35" t="s">
        <v>35</v>
      </c>
      <c r="H268" s="36">
        <v>0</v>
      </c>
      <c r="I268" s="111">
        <f t="shared" si="128"/>
        <v>0</v>
      </c>
      <c r="J268" s="71">
        <f t="shared" si="129"/>
        <v>1</v>
      </c>
      <c r="K268" s="72">
        <f t="shared" si="163"/>
        <v>21000</v>
      </c>
    </row>
    <row r="269" spans="1:11" x14ac:dyDescent="0.25">
      <c r="A269" s="75">
        <f>'[1]EL PROGRESO'!B261</f>
        <v>250</v>
      </c>
      <c r="B269" s="74" t="str">
        <f>'[1]EL PROGRESO'!C261</f>
        <v xml:space="preserve">PALO ESCOBA </v>
      </c>
      <c r="C269" s="62" t="str">
        <f>'[1]EL PROGRESO'!D261</f>
        <v>UND</v>
      </c>
      <c r="D269" s="34">
        <v>1</v>
      </c>
      <c r="E269" s="92">
        <f>'[1]EL PROGRESO'!E261</f>
        <v>3000</v>
      </c>
      <c r="F269" s="50">
        <f t="shared" si="131"/>
        <v>3000</v>
      </c>
      <c r="G269" s="35" t="s">
        <v>35</v>
      </c>
      <c r="H269" s="36">
        <v>0</v>
      </c>
      <c r="I269" s="111">
        <f t="shared" si="128"/>
        <v>0</v>
      </c>
      <c r="J269" s="71">
        <f t="shared" si="129"/>
        <v>1</v>
      </c>
      <c r="K269" s="72">
        <f t="shared" si="163"/>
        <v>3000</v>
      </c>
    </row>
    <row r="270" spans="1:11" x14ac:dyDescent="0.25">
      <c r="A270" s="75">
        <f>'[1]EL PROGRESO'!B262</f>
        <v>251</v>
      </c>
      <c r="B270" s="74" t="str">
        <f>'[1]EL PROGRESO'!C262</f>
        <v xml:space="preserve">PARAL MURO B6 </v>
      </c>
      <c r="C270" s="62" t="str">
        <f>'[1]EL PROGRESO'!D262</f>
        <v>MT</v>
      </c>
      <c r="D270" s="34">
        <v>1</v>
      </c>
      <c r="E270" s="92">
        <f>'[1]EL PROGRESO'!E262</f>
        <v>138500</v>
      </c>
      <c r="F270" s="50">
        <f t="shared" si="131"/>
        <v>138500</v>
      </c>
      <c r="G270" s="35" t="s">
        <v>35</v>
      </c>
      <c r="H270" s="36">
        <v>0</v>
      </c>
      <c r="I270" s="111">
        <f t="shared" si="128"/>
        <v>0</v>
      </c>
      <c r="J270" s="71">
        <f t="shared" si="129"/>
        <v>1</v>
      </c>
      <c r="K270" s="72">
        <f t="shared" ref="K270" si="164">+J270*E270</f>
        <v>138500</v>
      </c>
    </row>
    <row r="271" spans="1:11" x14ac:dyDescent="0.25">
      <c r="A271" s="75">
        <f>'[1]EL PROGRESO'!B263</f>
        <v>252</v>
      </c>
      <c r="B271" s="74" t="str">
        <f>'[1]EL PROGRESO'!C263</f>
        <v xml:space="preserve">PEGATODO X 70 GRS </v>
      </c>
      <c r="C271" s="62" t="str">
        <f>'[1]EL PROGRESO'!D263</f>
        <v>MT</v>
      </c>
      <c r="D271" s="34">
        <v>1</v>
      </c>
      <c r="E271" s="92">
        <f>'[1]EL PROGRESO'!E263</f>
        <v>5350</v>
      </c>
      <c r="F271" s="50">
        <f t="shared" si="131"/>
        <v>5350</v>
      </c>
      <c r="G271" s="35" t="s">
        <v>35</v>
      </c>
      <c r="H271" s="36">
        <v>0</v>
      </c>
      <c r="I271" s="111">
        <f t="shared" si="128"/>
        <v>0</v>
      </c>
      <c r="J271" s="71">
        <f t="shared" si="129"/>
        <v>1</v>
      </c>
      <c r="K271" s="72">
        <f t="shared" ref="K271" si="165">E271*J271</f>
        <v>5350</v>
      </c>
    </row>
    <row r="272" spans="1:11" x14ac:dyDescent="0.25">
      <c r="A272" s="75">
        <f>'[1]EL PROGRESO'!B264</f>
        <v>253</v>
      </c>
      <c r="B272" s="74" t="str">
        <f>'[1]EL PROGRESO'!C264</f>
        <v xml:space="preserve">PLASTICO NEGRO X 4 MTROS ANCHO </v>
      </c>
      <c r="C272" s="62" t="str">
        <f>'[1]EL PROGRESO'!D264</f>
        <v>MT</v>
      </c>
      <c r="D272" s="34">
        <v>1</v>
      </c>
      <c r="E272" s="92">
        <f>'[1]EL PROGRESO'!E264</f>
        <v>8000</v>
      </c>
      <c r="F272" s="50">
        <f t="shared" si="131"/>
        <v>8000</v>
      </c>
      <c r="G272" s="35" t="s">
        <v>35</v>
      </c>
      <c r="H272" s="36">
        <v>0</v>
      </c>
      <c r="I272" s="111">
        <f t="shared" si="128"/>
        <v>0</v>
      </c>
      <c r="J272" s="71">
        <f t="shared" si="129"/>
        <v>1</v>
      </c>
      <c r="K272" s="72">
        <f t="shared" ref="K272:K274" si="166">+E272*J272</f>
        <v>8000</v>
      </c>
    </row>
    <row r="273" spans="1:11" x14ac:dyDescent="0.25">
      <c r="A273" s="75">
        <f>'[1]EL PROGRESO'!B265</f>
        <v>254</v>
      </c>
      <c r="B273" s="74" t="str">
        <f>'[1]EL PROGRESO'!C265</f>
        <v>PUNTA ESTRELLA</v>
      </c>
      <c r="C273" s="62" t="str">
        <f>'[1]EL PROGRESO'!D265</f>
        <v>UND</v>
      </c>
      <c r="D273" s="34">
        <v>1</v>
      </c>
      <c r="E273" s="92">
        <f>'[1]EL PROGRESO'!E265</f>
        <v>4250</v>
      </c>
      <c r="F273" s="50">
        <f t="shared" si="131"/>
        <v>4250</v>
      </c>
      <c r="G273" s="35" t="s">
        <v>35</v>
      </c>
      <c r="H273" s="36">
        <v>0</v>
      </c>
      <c r="I273" s="111">
        <f t="shared" si="128"/>
        <v>0</v>
      </c>
      <c r="J273" s="71">
        <f t="shared" si="129"/>
        <v>1</v>
      </c>
      <c r="K273" s="72">
        <f t="shared" si="166"/>
        <v>4250</v>
      </c>
    </row>
    <row r="274" spans="1:11" x14ac:dyDescent="0.25">
      <c r="A274" s="75">
        <f>'[1]EL PROGRESO'!B266</f>
        <v>255</v>
      </c>
      <c r="B274" s="74" t="str">
        <f>'[1]EL PROGRESO'!C266</f>
        <v xml:space="preserve">PUNTILLA 2" CON CABEZA </v>
      </c>
      <c r="C274" s="62" t="str">
        <f>'[1]EL PROGRESO'!D266</f>
        <v>UND</v>
      </c>
      <c r="D274" s="34">
        <v>1</v>
      </c>
      <c r="E274" s="92">
        <f>'[1]EL PROGRESO'!E266</f>
        <v>5650</v>
      </c>
      <c r="F274" s="50">
        <f t="shared" si="131"/>
        <v>5650</v>
      </c>
      <c r="G274" s="35" t="s">
        <v>35</v>
      </c>
      <c r="H274" s="36">
        <v>0</v>
      </c>
      <c r="I274" s="111">
        <f t="shared" si="128"/>
        <v>0</v>
      </c>
      <c r="J274" s="71">
        <f t="shared" si="129"/>
        <v>1</v>
      </c>
      <c r="K274" s="72">
        <f t="shared" si="166"/>
        <v>5650</v>
      </c>
    </row>
    <row r="275" spans="1:11" x14ac:dyDescent="0.25">
      <c r="A275" s="75">
        <f>'[1]EL PROGRESO'!B267</f>
        <v>256</v>
      </c>
      <c r="B275" s="74" t="str">
        <f>'[1]EL PROGRESO'!C267</f>
        <v xml:space="preserve">PUNTILLA 3" ACERO VERTICAL </v>
      </c>
      <c r="C275" s="62" t="str">
        <f>'[1]EL PROGRESO'!D267</f>
        <v>UND</v>
      </c>
      <c r="D275" s="34">
        <v>1</v>
      </c>
      <c r="E275" s="92">
        <f>'[1]EL PROGRESO'!E267</f>
        <v>10000</v>
      </c>
      <c r="F275" s="50">
        <f t="shared" si="131"/>
        <v>10000</v>
      </c>
      <c r="G275" s="35" t="s">
        <v>35</v>
      </c>
      <c r="H275" s="36">
        <v>0</v>
      </c>
      <c r="I275" s="111">
        <f t="shared" si="128"/>
        <v>0</v>
      </c>
      <c r="J275" s="71">
        <f t="shared" si="129"/>
        <v>1</v>
      </c>
      <c r="K275" s="72">
        <f t="shared" ref="K275" si="167">+J275*E275</f>
        <v>10000</v>
      </c>
    </row>
    <row r="276" spans="1:11" x14ac:dyDescent="0.25">
      <c r="A276" s="75">
        <f>'[1]EL PROGRESO'!B268</f>
        <v>257</v>
      </c>
      <c r="B276" s="74" t="str">
        <f>'[1]EL PROGRESO'!C268</f>
        <v xml:space="preserve">PUNTILLA 6" CON CABEZA </v>
      </c>
      <c r="C276" s="62" t="str">
        <f>'[1]EL PROGRESO'!D268</f>
        <v>UND</v>
      </c>
      <c r="D276" s="34">
        <v>1</v>
      </c>
      <c r="E276" s="92">
        <f>'[1]EL PROGRESO'!E268</f>
        <v>11000</v>
      </c>
      <c r="F276" s="50">
        <f t="shared" si="131"/>
        <v>11000</v>
      </c>
      <c r="G276" s="35" t="s">
        <v>35</v>
      </c>
      <c r="H276" s="36">
        <v>0</v>
      </c>
      <c r="I276" s="111">
        <f t="shared" si="128"/>
        <v>0</v>
      </c>
      <c r="J276" s="71">
        <f t="shared" si="129"/>
        <v>1</v>
      </c>
      <c r="K276" s="72">
        <f t="shared" ref="K276" si="168">E276*J276</f>
        <v>11000</v>
      </c>
    </row>
    <row r="277" spans="1:11" x14ac:dyDescent="0.25">
      <c r="A277" s="75">
        <f>'[1]EL PROGRESO'!B269</f>
        <v>258</v>
      </c>
      <c r="B277" s="74" t="str">
        <f>'[1]EL PROGRESO'!C269</f>
        <v xml:space="preserve">PUNTILLA 8" CON CABEZA </v>
      </c>
      <c r="C277" s="62" t="str">
        <f>'[1]EL PROGRESO'!D269</f>
        <v>UND</v>
      </c>
      <c r="D277" s="34">
        <v>1</v>
      </c>
      <c r="E277" s="92">
        <f>'[1]EL PROGRESO'!E269</f>
        <v>11000</v>
      </c>
      <c r="F277" s="50">
        <f t="shared" si="131"/>
        <v>11000</v>
      </c>
      <c r="G277" s="35" t="s">
        <v>35</v>
      </c>
      <c r="H277" s="36">
        <v>0</v>
      </c>
      <c r="I277" s="111">
        <f t="shared" ref="I277:I328" si="169">E277*H277</f>
        <v>0</v>
      </c>
      <c r="J277" s="71">
        <f t="shared" si="129"/>
        <v>1</v>
      </c>
      <c r="K277" s="72">
        <f t="shared" ref="K277:K279" si="170">+E277*J277</f>
        <v>11000</v>
      </c>
    </row>
    <row r="278" spans="1:11" x14ac:dyDescent="0.25">
      <c r="A278" s="75">
        <f>'[1]EL PROGRESO'!B270</f>
        <v>259</v>
      </c>
      <c r="B278" s="74" t="str">
        <f>'[1]EL PROGRESO'!C270</f>
        <v xml:space="preserve">RACOR PARA MANGUERA METALICO </v>
      </c>
      <c r="C278" s="62" t="str">
        <f>'[1]EL PROGRESO'!D270</f>
        <v>UND</v>
      </c>
      <c r="D278" s="34">
        <v>1</v>
      </c>
      <c r="E278" s="92">
        <f>'[1]EL PROGRESO'!E270</f>
        <v>8600</v>
      </c>
      <c r="F278" s="50">
        <f t="shared" si="131"/>
        <v>8600</v>
      </c>
      <c r="G278" s="35" t="s">
        <v>35</v>
      </c>
      <c r="H278" s="36">
        <v>0</v>
      </c>
      <c r="I278" s="111">
        <f t="shared" si="169"/>
        <v>0</v>
      </c>
      <c r="J278" s="71">
        <f t="shared" ref="J278:J328" si="171">+H278+D278</f>
        <v>1</v>
      </c>
      <c r="K278" s="72">
        <f t="shared" si="170"/>
        <v>8600</v>
      </c>
    </row>
    <row r="279" spans="1:11" x14ac:dyDescent="0.25">
      <c r="A279" s="75">
        <f>'[1]EL PROGRESO'!B271</f>
        <v>260</v>
      </c>
      <c r="B279" s="74" t="str">
        <f>'[1]EL PROGRESO'!C271</f>
        <v xml:space="preserve">RACOR PARA MANGUERA PLASTICO </v>
      </c>
      <c r="C279" s="62" t="str">
        <f>'[1]EL PROGRESO'!D271</f>
        <v>UND</v>
      </c>
      <c r="D279" s="34">
        <v>1</v>
      </c>
      <c r="E279" s="92">
        <f>'[1]EL PROGRESO'!E271</f>
        <v>2250</v>
      </c>
      <c r="F279" s="50">
        <f t="shared" si="131"/>
        <v>2250</v>
      </c>
      <c r="G279" s="35" t="s">
        <v>35</v>
      </c>
      <c r="H279" s="36">
        <v>0</v>
      </c>
      <c r="I279" s="111">
        <f t="shared" si="169"/>
        <v>0</v>
      </c>
      <c r="J279" s="71">
        <f t="shared" si="171"/>
        <v>1</v>
      </c>
      <c r="K279" s="72">
        <f t="shared" si="170"/>
        <v>2250</v>
      </c>
    </row>
    <row r="280" spans="1:11" x14ac:dyDescent="0.25">
      <c r="A280" s="75">
        <f>'[1]EL PROGRESO'!B272</f>
        <v>261</v>
      </c>
      <c r="B280" s="74" t="str">
        <f>'[1]EL PROGRESO'!C272</f>
        <v xml:space="preserve">REGISTRO PCP 1/2" LISO PESADO </v>
      </c>
      <c r="C280" s="62" t="str">
        <f>'[1]EL PROGRESO'!D272</f>
        <v>UND</v>
      </c>
      <c r="D280" s="34">
        <v>1</v>
      </c>
      <c r="E280" s="92">
        <f>'[1]EL PROGRESO'!E272</f>
        <v>15000</v>
      </c>
      <c r="F280" s="50">
        <f t="shared" ref="F280:F328" si="172">+E280*D280</f>
        <v>15000</v>
      </c>
      <c r="G280" s="35" t="s">
        <v>35</v>
      </c>
      <c r="H280" s="36">
        <v>0</v>
      </c>
      <c r="I280" s="111">
        <f t="shared" si="169"/>
        <v>0</v>
      </c>
      <c r="J280" s="71">
        <f t="shared" si="171"/>
        <v>1</v>
      </c>
      <c r="K280" s="72">
        <f t="shared" ref="K280" si="173">+J280*E280</f>
        <v>15000</v>
      </c>
    </row>
    <row r="281" spans="1:11" x14ac:dyDescent="0.25">
      <c r="A281" s="75">
        <f>'[1]EL PROGRESO'!B273</f>
        <v>262</v>
      </c>
      <c r="B281" s="74" t="str">
        <f>'[1]EL PROGRESO'!C273</f>
        <v xml:space="preserve">REGISTRO PVC 3/4" LISO </v>
      </c>
      <c r="C281" s="62" t="str">
        <f>'[1]EL PROGRESO'!D273</f>
        <v>UND</v>
      </c>
      <c r="D281" s="34">
        <v>1</v>
      </c>
      <c r="E281" s="92">
        <f>'[1]EL PROGRESO'!E273</f>
        <v>18250</v>
      </c>
      <c r="F281" s="50">
        <f t="shared" si="172"/>
        <v>18250</v>
      </c>
      <c r="G281" s="35" t="s">
        <v>35</v>
      </c>
      <c r="H281" s="36">
        <v>0</v>
      </c>
      <c r="I281" s="111">
        <f t="shared" si="169"/>
        <v>0</v>
      </c>
      <c r="J281" s="71">
        <f t="shared" si="171"/>
        <v>1</v>
      </c>
      <c r="K281" s="72">
        <f t="shared" ref="K281" si="174">E281*J281</f>
        <v>18250</v>
      </c>
    </row>
    <row r="282" spans="1:11" x14ac:dyDescent="0.25">
      <c r="A282" s="75">
        <f>'[1]EL PROGRESO'!B274</f>
        <v>263</v>
      </c>
      <c r="B282" s="74" t="str">
        <f>'[1]EL PROGRESO'!C274</f>
        <v xml:space="preserve">REGISTRO PVC 1/2" LISO </v>
      </c>
      <c r="C282" s="62" t="str">
        <f>'[1]EL PROGRESO'!D274</f>
        <v>UND</v>
      </c>
      <c r="D282" s="34">
        <v>1</v>
      </c>
      <c r="E282" s="92">
        <f>'[1]EL PROGRESO'!E274</f>
        <v>15000</v>
      </c>
      <c r="F282" s="50">
        <f t="shared" si="172"/>
        <v>15000</v>
      </c>
      <c r="G282" s="35" t="s">
        <v>35</v>
      </c>
      <c r="H282" s="36">
        <v>0</v>
      </c>
      <c r="I282" s="111">
        <f t="shared" si="169"/>
        <v>0</v>
      </c>
      <c r="J282" s="71">
        <f t="shared" si="171"/>
        <v>1</v>
      </c>
      <c r="K282" s="72">
        <f t="shared" ref="K282:K284" si="175">+E282*J282</f>
        <v>15000</v>
      </c>
    </row>
    <row r="283" spans="1:11" x14ac:dyDescent="0.25">
      <c r="A283" s="75">
        <f>'[1]EL PROGRESO'!B275</f>
        <v>264</v>
      </c>
      <c r="B283" s="74" t="str">
        <f>'[1]EL PROGRESO'!C275</f>
        <v xml:space="preserve">REGISTRO PVC 11/2" LISO </v>
      </c>
      <c r="C283" s="62" t="str">
        <f>'[1]EL PROGRESO'!D275</f>
        <v>UND</v>
      </c>
      <c r="D283" s="34">
        <v>1</v>
      </c>
      <c r="E283" s="92">
        <f>'[1]EL PROGRESO'!E275</f>
        <v>29000</v>
      </c>
      <c r="F283" s="50">
        <f t="shared" si="172"/>
        <v>29000</v>
      </c>
      <c r="G283" s="35" t="s">
        <v>35</v>
      </c>
      <c r="H283" s="36">
        <v>0</v>
      </c>
      <c r="I283" s="111">
        <f t="shared" si="169"/>
        <v>0</v>
      </c>
      <c r="J283" s="71">
        <f t="shared" si="171"/>
        <v>1</v>
      </c>
      <c r="K283" s="72">
        <f t="shared" si="175"/>
        <v>29000</v>
      </c>
    </row>
    <row r="284" spans="1:11" x14ac:dyDescent="0.25">
      <c r="A284" s="75">
        <f>'[1]EL PROGRESO'!B276</f>
        <v>265</v>
      </c>
      <c r="B284" s="74" t="str">
        <f>'[1]EL PROGRESO'!C276</f>
        <v xml:space="preserve">REJILLA CON SOSCO METAL 2 X 3 </v>
      </c>
      <c r="C284" s="62" t="str">
        <f>'[1]EL PROGRESO'!D276</f>
        <v>UND</v>
      </c>
      <c r="D284" s="34">
        <v>1</v>
      </c>
      <c r="E284" s="92">
        <f>'[1]EL PROGRESO'!E276</f>
        <v>7000</v>
      </c>
      <c r="F284" s="50">
        <f t="shared" si="172"/>
        <v>7000</v>
      </c>
      <c r="G284" s="35" t="s">
        <v>35</v>
      </c>
      <c r="H284" s="36">
        <v>0</v>
      </c>
      <c r="I284" s="111">
        <f t="shared" si="169"/>
        <v>0</v>
      </c>
      <c r="J284" s="71">
        <f t="shared" si="171"/>
        <v>1</v>
      </c>
      <c r="K284" s="72">
        <f t="shared" si="175"/>
        <v>7000</v>
      </c>
    </row>
    <row r="285" spans="1:11" x14ac:dyDescent="0.25">
      <c r="A285" s="75">
        <f>'[1]EL PROGRESO'!B277</f>
        <v>266</v>
      </c>
      <c r="B285" s="74" t="str">
        <f>'[1]EL PROGRESO'!C277</f>
        <v xml:space="preserve">REJILLA CON SOSCO METAL 3 X 4 </v>
      </c>
      <c r="C285" s="62" t="str">
        <f>'[1]EL PROGRESO'!D277</f>
        <v>UND</v>
      </c>
      <c r="D285" s="34">
        <v>1</v>
      </c>
      <c r="E285" s="92">
        <f>'[1]EL PROGRESO'!E277</f>
        <v>10500</v>
      </c>
      <c r="F285" s="50">
        <f t="shared" si="172"/>
        <v>10500</v>
      </c>
      <c r="G285" s="35" t="s">
        <v>35</v>
      </c>
      <c r="H285" s="36">
        <v>0</v>
      </c>
      <c r="I285" s="111">
        <f t="shared" si="169"/>
        <v>0</v>
      </c>
      <c r="J285" s="71">
        <f t="shared" si="171"/>
        <v>1</v>
      </c>
      <c r="K285" s="72">
        <f t="shared" ref="K285" si="176">+J285*E285</f>
        <v>10500</v>
      </c>
    </row>
    <row r="286" spans="1:11" x14ac:dyDescent="0.25">
      <c r="A286" s="75">
        <f>'[1]EL PROGRESO'!B278</f>
        <v>267</v>
      </c>
      <c r="B286" s="74" t="str">
        <f>'[1]EL PROGRESO'!C278</f>
        <v xml:space="preserve">REJILLA SIFON METAL 2 X 3 </v>
      </c>
      <c r="C286" s="62" t="str">
        <f>'[1]EL PROGRESO'!D278</f>
        <v>UND</v>
      </c>
      <c r="D286" s="34">
        <v>1</v>
      </c>
      <c r="E286" s="92">
        <f>'[1]EL PROGRESO'!E278</f>
        <v>6500</v>
      </c>
      <c r="F286" s="50">
        <f t="shared" si="172"/>
        <v>6500</v>
      </c>
      <c r="G286" s="35" t="s">
        <v>35</v>
      </c>
      <c r="H286" s="36">
        <v>0</v>
      </c>
      <c r="I286" s="111">
        <f t="shared" si="169"/>
        <v>0</v>
      </c>
      <c r="J286" s="71">
        <f t="shared" si="171"/>
        <v>1</v>
      </c>
      <c r="K286" s="72">
        <f t="shared" ref="K286" si="177">E286*J286</f>
        <v>6500</v>
      </c>
    </row>
    <row r="287" spans="1:11" x14ac:dyDescent="0.25">
      <c r="A287" s="75">
        <f>'[1]EL PROGRESO'!B279</f>
        <v>268</v>
      </c>
      <c r="B287" s="74" t="str">
        <f>'[1]EL PROGRESO'!C279</f>
        <v xml:space="preserve">REJILLA SIFON METAL 4 X 3 </v>
      </c>
      <c r="C287" s="62" t="str">
        <f>'[1]EL PROGRESO'!D279</f>
        <v>UND</v>
      </c>
      <c r="D287" s="34">
        <v>1</v>
      </c>
      <c r="E287" s="92">
        <f>'[1]EL PROGRESO'!E279</f>
        <v>8500</v>
      </c>
      <c r="F287" s="50">
        <f t="shared" si="172"/>
        <v>8500</v>
      </c>
      <c r="G287" s="35" t="s">
        <v>35</v>
      </c>
      <c r="H287" s="36">
        <v>0</v>
      </c>
      <c r="I287" s="111">
        <f t="shared" si="169"/>
        <v>0</v>
      </c>
      <c r="J287" s="71">
        <f t="shared" si="171"/>
        <v>1</v>
      </c>
      <c r="K287" s="72">
        <f t="shared" ref="K287:K289" si="178">+E287*J287</f>
        <v>8500</v>
      </c>
    </row>
    <row r="288" spans="1:11" x14ac:dyDescent="0.25">
      <c r="A288" s="75">
        <f>'[1]EL PROGRESO'!B280</f>
        <v>269</v>
      </c>
      <c r="B288" s="74" t="str">
        <f>'[1]EL PROGRESO'!C280</f>
        <v xml:space="preserve">REMACHE 6-10 3/16 X 3/4 CIEGO </v>
      </c>
      <c r="C288" s="62" t="str">
        <f>'[1]EL PROGRESO'!D280</f>
        <v>UND</v>
      </c>
      <c r="D288" s="34">
        <v>1</v>
      </c>
      <c r="E288" s="92">
        <f>'[1]EL PROGRESO'!E280</f>
        <v>300</v>
      </c>
      <c r="F288" s="50">
        <f t="shared" si="172"/>
        <v>300</v>
      </c>
      <c r="G288" s="35" t="s">
        <v>35</v>
      </c>
      <c r="H288" s="36">
        <v>0</v>
      </c>
      <c r="I288" s="111">
        <f t="shared" si="169"/>
        <v>0</v>
      </c>
      <c r="J288" s="71">
        <f t="shared" si="171"/>
        <v>1</v>
      </c>
      <c r="K288" s="72">
        <f t="shared" si="178"/>
        <v>300</v>
      </c>
    </row>
    <row r="289" spans="1:11" x14ac:dyDescent="0.25">
      <c r="A289" s="75">
        <f>'[1]EL PROGRESO'!B281</f>
        <v>270</v>
      </c>
      <c r="B289" s="74" t="str">
        <f>'[1]EL PROGRESO'!C281</f>
        <v>REMACHE 6-13 3/16 X 1 CIEGO</v>
      </c>
      <c r="C289" s="62" t="str">
        <f>'[1]EL PROGRESO'!D281</f>
        <v>UND</v>
      </c>
      <c r="D289" s="34">
        <v>1</v>
      </c>
      <c r="E289" s="92">
        <f>'[1]EL PROGRESO'!E281</f>
        <v>300</v>
      </c>
      <c r="F289" s="50">
        <f t="shared" si="172"/>
        <v>300</v>
      </c>
      <c r="G289" s="35" t="s">
        <v>35</v>
      </c>
      <c r="H289" s="36">
        <v>0</v>
      </c>
      <c r="I289" s="111">
        <f t="shared" si="169"/>
        <v>0</v>
      </c>
      <c r="J289" s="71">
        <f t="shared" si="171"/>
        <v>1</v>
      </c>
      <c r="K289" s="72">
        <f t="shared" si="178"/>
        <v>300</v>
      </c>
    </row>
    <row r="290" spans="1:11" x14ac:dyDescent="0.25">
      <c r="A290" s="75">
        <f>'[1]EL PROGRESO'!B282</f>
        <v>271</v>
      </c>
      <c r="B290" s="74" t="str">
        <f>'[1]EL PROGRESO'!C282</f>
        <v xml:space="preserve">ROCIADOR PLASTICO 1/2" </v>
      </c>
      <c r="C290" s="62" t="str">
        <f>'[1]EL PROGRESO'!D282</f>
        <v>UND</v>
      </c>
      <c r="D290" s="34">
        <v>1</v>
      </c>
      <c r="E290" s="92">
        <f>'[1]EL PROGRESO'!E282</f>
        <v>25800</v>
      </c>
      <c r="F290" s="50">
        <f t="shared" si="172"/>
        <v>25800</v>
      </c>
      <c r="G290" s="35" t="s">
        <v>35</v>
      </c>
      <c r="H290" s="36">
        <v>0</v>
      </c>
      <c r="I290" s="111">
        <f t="shared" si="169"/>
        <v>0</v>
      </c>
      <c r="J290" s="71">
        <f t="shared" si="171"/>
        <v>1</v>
      </c>
      <c r="K290" s="72">
        <f t="shared" ref="K290" si="179">+J290*E290</f>
        <v>25800</v>
      </c>
    </row>
    <row r="291" spans="1:11" x14ac:dyDescent="0.25">
      <c r="A291" s="75">
        <f>'[1]EL PROGRESO'!B283</f>
        <v>272</v>
      </c>
      <c r="B291" s="74" t="str">
        <f>'[1]EL PROGRESO'!C283</f>
        <v xml:space="preserve">ROCIADOR PLASTICO 3/4" HEMBRA </v>
      </c>
      <c r="C291" s="62" t="str">
        <f>'[1]EL PROGRESO'!D283</f>
        <v>UND</v>
      </c>
      <c r="D291" s="34">
        <v>1</v>
      </c>
      <c r="E291" s="92">
        <f>'[1]EL PROGRESO'!E283</f>
        <v>14500</v>
      </c>
      <c r="F291" s="50">
        <f t="shared" si="172"/>
        <v>14500</v>
      </c>
      <c r="G291" s="35" t="s">
        <v>35</v>
      </c>
      <c r="H291" s="36">
        <v>0</v>
      </c>
      <c r="I291" s="111">
        <f t="shared" si="169"/>
        <v>0</v>
      </c>
      <c r="J291" s="71">
        <f t="shared" si="171"/>
        <v>1</v>
      </c>
      <c r="K291" s="72">
        <f t="shared" ref="K291" si="180">E291*J291</f>
        <v>14500</v>
      </c>
    </row>
    <row r="292" spans="1:11" x14ac:dyDescent="0.25">
      <c r="A292" s="75">
        <f>'[1]EL PROGRESO'!B284</f>
        <v>273</v>
      </c>
      <c r="B292" s="74" t="str">
        <f>'[1]EL PROGRESO'!C284</f>
        <v xml:space="preserve">RODILLO  3" </v>
      </c>
      <c r="C292" s="62" t="str">
        <f>'[1]EL PROGRESO'!D284</f>
        <v>UND</v>
      </c>
      <c r="D292" s="34">
        <v>1</v>
      </c>
      <c r="E292" s="92">
        <f>'[1]EL PROGRESO'!E284</f>
        <v>7500</v>
      </c>
      <c r="F292" s="50">
        <f t="shared" si="172"/>
        <v>7500</v>
      </c>
      <c r="G292" s="35" t="s">
        <v>35</v>
      </c>
      <c r="H292" s="36">
        <v>0</v>
      </c>
      <c r="I292" s="111">
        <f t="shared" si="169"/>
        <v>0</v>
      </c>
      <c r="J292" s="71">
        <f t="shared" si="171"/>
        <v>1</v>
      </c>
      <c r="K292" s="72">
        <f t="shared" ref="K292:K294" si="181">+E292*J292</f>
        <v>7500</v>
      </c>
    </row>
    <row r="293" spans="1:11" x14ac:dyDescent="0.25">
      <c r="A293" s="75">
        <f>'[1]EL PROGRESO'!B285</f>
        <v>274</v>
      </c>
      <c r="B293" s="74" t="str">
        <f>'[1]EL PROGRESO'!C285</f>
        <v xml:space="preserve">RODILLO  5" </v>
      </c>
      <c r="C293" s="62" t="str">
        <f>'[1]EL PROGRESO'!D285</f>
        <v>UND</v>
      </c>
      <c r="D293" s="34">
        <v>1</v>
      </c>
      <c r="E293" s="92">
        <f>'[1]EL PROGRESO'!E285</f>
        <v>8500</v>
      </c>
      <c r="F293" s="50">
        <f t="shared" si="172"/>
        <v>8500</v>
      </c>
      <c r="G293" s="35" t="s">
        <v>35</v>
      </c>
      <c r="H293" s="36">
        <v>0</v>
      </c>
      <c r="I293" s="111">
        <f t="shared" si="169"/>
        <v>0</v>
      </c>
      <c r="J293" s="71">
        <f t="shared" si="171"/>
        <v>1</v>
      </c>
      <c r="K293" s="72">
        <f t="shared" si="181"/>
        <v>8500</v>
      </c>
    </row>
    <row r="294" spans="1:11" x14ac:dyDescent="0.25">
      <c r="A294" s="75">
        <f>'[1]EL PROGRESO'!B286</f>
        <v>275</v>
      </c>
      <c r="B294" s="74" t="str">
        <f>'[1]EL PROGRESO'!C286</f>
        <v>RODILLO PROFESIONAL 9"</v>
      </c>
      <c r="C294" s="62" t="str">
        <f>'[1]EL PROGRESO'!D286</f>
        <v>UND</v>
      </c>
      <c r="D294" s="34">
        <v>1</v>
      </c>
      <c r="E294" s="92">
        <f>'[1]EL PROGRESO'!E286</f>
        <v>10200</v>
      </c>
      <c r="F294" s="50">
        <f t="shared" si="172"/>
        <v>10200</v>
      </c>
      <c r="G294" s="35" t="s">
        <v>35</v>
      </c>
      <c r="H294" s="36">
        <v>0</v>
      </c>
      <c r="I294" s="111">
        <f t="shared" si="169"/>
        <v>0</v>
      </c>
      <c r="J294" s="71">
        <f t="shared" si="171"/>
        <v>1</v>
      </c>
      <c r="K294" s="72">
        <f t="shared" si="181"/>
        <v>10200</v>
      </c>
    </row>
    <row r="295" spans="1:11" x14ac:dyDescent="0.25">
      <c r="A295" s="75">
        <f>'[1]EL PROGRESO'!B287</f>
        <v>276</v>
      </c>
      <c r="B295" s="74" t="str">
        <f>'[1]EL PROGRESO'!C287</f>
        <v xml:space="preserve">SEGUETA 18 METAL </v>
      </c>
      <c r="C295" s="62" t="str">
        <f>'[1]EL PROGRESO'!D287</f>
        <v>UND</v>
      </c>
      <c r="D295" s="34">
        <v>1</v>
      </c>
      <c r="E295" s="92">
        <f>'[1]EL PROGRESO'!E287</f>
        <v>7250</v>
      </c>
      <c r="F295" s="50">
        <f t="shared" si="172"/>
        <v>7250</v>
      </c>
      <c r="G295" s="35" t="s">
        <v>35</v>
      </c>
      <c r="H295" s="36">
        <v>0</v>
      </c>
      <c r="I295" s="111">
        <f t="shared" si="169"/>
        <v>0</v>
      </c>
      <c r="J295" s="71">
        <f t="shared" si="171"/>
        <v>1</v>
      </c>
      <c r="K295" s="72">
        <f t="shared" ref="K295" si="182">+J295*E295</f>
        <v>7250</v>
      </c>
    </row>
    <row r="296" spans="1:11" x14ac:dyDescent="0.25">
      <c r="A296" s="75">
        <f>'[1]EL PROGRESO'!B288</f>
        <v>277</v>
      </c>
      <c r="B296" s="74" t="str">
        <f>'[1]EL PROGRESO'!C288</f>
        <v xml:space="preserve">SIFON FLEXIBLE PCP </v>
      </c>
      <c r="C296" s="62" t="str">
        <f>'[1]EL PROGRESO'!D288</f>
        <v>UND</v>
      </c>
      <c r="D296" s="34">
        <v>1</v>
      </c>
      <c r="E296" s="92">
        <f>'[1]EL PROGRESO'!E288</f>
        <v>14500</v>
      </c>
      <c r="F296" s="50">
        <f t="shared" si="172"/>
        <v>14500</v>
      </c>
      <c r="G296" s="35" t="s">
        <v>35</v>
      </c>
      <c r="H296" s="36">
        <v>0</v>
      </c>
      <c r="I296" s="111">
        <f t="shared" si="169"/>
        <v>0</v>
      </c>
      <c r="J296" s="71">
        <f t="shared" si="171"/>
        <v>1</v>
      </c>
      <c r="K296" s="72">
        <f t="shared" ref="K296" si="183">E296*J296</f>
        <v>14500</v>
      </c>
    </row>
    <row r="297" spans="1:11" x14ac:dyDescent="0.25">
      <c r="A297" s="75">
        <f>'[1]EL PROGRESO'!B289</f>
        <v>278</v>
      </c>
      <c r="B297" s="74" t="str">
        <f>'[1]EL PROGRESO'!C289</f>
        <v xml:space="preserve">SIFON LAVAMANOS COMPLETO GRIVAL </v>
      </c>
      <c r="C297" s="62" t="str">
        <f>'[1]EL PROGRESO'!D289</f>
        <v>UND</v>
      </c>
      <c r="D297" s="34">
        <v>1</v>
      </c>
      <c r="E297" s="92">
        <f>'[1]EL PROGRESO'!E289</f>
        <v>16500</v>
      </c>
      <c r="F297" s="50">
        <f t="shared" si="172"/>
        <v>16500</v>
      </c>
      <c r="G297" s="35" t="s">
        <v>35</v>
      </c>
      <c r="H297" s="36">
        <v>0</v>
      </c>
      <c r="I297" s="111">
        <f t="shared" si="169"/>
        <v>0</v>
      </c>
      <c r="J297" s="71">
        <f t="shared" si="171"/>
        <v>1</v>
      </c>
      <c r="K297" s="72">
        <f t="shared" ref="K297:K299" si="184">+E297*J297</f>
        <v>16500</v>
      </c>
    </row>
    <row r="298" spans="1:11" x14ac:dyDescent="0.25">
      <c r="A298" s="75">
        <f>'[1]EL PROGRESO'!B290</f>
        <v>279</v>
      </c>
      <c r="B298" s="74" t="str">
        <f>'[1]EL PROGRESO'!C290</f>
        <v xml:space="preserve">SIKA JOINT COMPOUND 27.0 KG CUÑETE </v>
      </c>
      <c r="C298" s="62" t="str">
        <f>'[1]EL PROGRESO'!D290</f>
        <v>UND</v>
      </c>
      <c r="D298" s="34">
        <v>1</v>
      </c>
      <c r="E298" s="92">
        <f>'[1]EL PROGRESO'!E290</f>
        <v>50000</v>
      </c>
      <c r="F298" s="50">
        <f t="shared" si="172"/>
        <v>50000</v>
      </c>
      <c r="G298" s="35" t="s">
        <v>35</v>
      </c>
      <c r="H298" s="36">
        <v>0</v>
      </c>
      <c r="I298" s="111">
        <f t="shared" si="169"/>
        <v>0</v>
      </c>
      <c r="J298" s="71">
        <f t="shared" si="171"/>
        <v>1</v>
      </c>
      <c r="K298" s="72">
        <f t="shared" si="184"/>
        <v>50000</v>
      </c>
    </row>
    <row r="299" spans="1:11" x14ac:dyDescent="0.25">
      <c r="A299" s="75">
        <f>'[1]EL PROGRESO'!B291</f>
        <v>280</v>
      </c>
      <c r="B299" s="74" t="str">
        <f>'[1]EL PROGRESO'!C291</f>
        <v xml:space="preserve">SIKADUR 31 ADHESIVO GRIS 0.5 KG </v>
      </c>
      <c r="C299" s="62" t="str">
        <f>'[1]EL PROGRESO'!D291</f>
        <v>UND</v>
      </c>
      <c r="D299" s="34">
        <v>1</v>
      </c>
      <c r="E299" s="92">
        <f>'[1]EL PROGRESO'!E291</f>
        <v>465000</v>
      </c>
      <c r="F299" s="50">
        <f t="shared" si="172"/>
        <v>465000</v>
      </c>
      <c r="G299" s="35" t="s">
        <v>35</v>
      </c>
      <c r="H299" s="36">
        <v>0</v>
      </c>
      <c r="I299" s="111">
        <f t="shared" si="169"/>
        <v>0</v>
      </c>
      <c r="J299" s="71">
        <f t="shared" si="171"/>
        <v>1</v>
      </c>
      <c r="K299" s="72">
        <f t="shared" si="184"/>
        <v>465000</v>
      </c>
    </row>
    <row r="300" spans="1:11" x14ac:dyDescent="0.25">
      <c r="A300" s="75">
        <f>'[1]EL PROGRESO'!B292</f>
        <v>281</v>
      </c>
      <c r="B300" s="74" t="str">
        <f>'[1]EL PROGRESO'!C292</f>
        <v xml:space="preserve">SIKAFLEX CONSTRUCTION- CURE BLANCO </v>
      </c>
      <c r="C300" s="62" t="str">
        <f>'[1]EL PROGRESO'!D292</f>
        <v>UND</v>
      </c>
      <c r="D300" s="34">
        <v>1</v>
      </c>
      <c r="E300" s="92">
        <f>'[1]EL PROGRESO'!E292</f>
        <v>42700</v>
      </c>
      <c r="F300" s="50">
        <f t="shared" si="172"/>
        <v>42700</v>
      </c>
      <c r="G300" s="35" t="s">
        <v>35</v>
      </c>
      <c r="H300" s="36">
        <v>0</v>
      </c>
      <c r="I300" s="111">
        <f t="shared" si="169"/>
        <v>0</v>
      </c>
      <c r="J300" s="71">
        <f t="shared" si="171"/>
        <v>1</v>
      </c>
      <c r="K300" s="72">
        <f t="shared" ref="K300" si="185">+J300*E300</f>
        <v>42700</v>
      </c>
    </row>
    <row r="301" spans="1:11" x14ac:dyDescent="0.25">
      <c r="A301" s="75">
        <f>'[1]EL PROGRESO'!B293</f>
        <v>282</v>
      </c>
      <c r="B301" s="74" t="str">
        <f>'[1]EL PROGRESO'!C293</f>
        <v xml:space="preserve">SIKAMASTIC 1,1 KG X 1/4 </v>
      </c>
      <c r="C301" s="62" t="str">
        <f>'[1]EL PROGRESO'!D293</f>
        <v>UND</v>
      </c>
      <c r="D301" s="34">
        <v>1</v>
      </c>
      <c r="E301" s="92">
        <f>'[1]EL PROGRESO'!E293</f>
        <v>7700</v>
      </c>
      <c r="F301" s="50">
        <f t="shared" si="172"/>
        <v>7700</v>
      </c>
      <c r="G301" s="35" t="s">
        <v>35</v>
      </c>
      <c r="H301" s="36">
        <v>0</v>
      </c>
      <c r="I301" s="111">
        <f t="shared" si="169"/>
        <v>0</v>
      </c>
      <c r="J301" s="71">
        <f t="shared" si="171"/>
        <v>1</v>
      </c>
      <c r="K301" s="72">
        <f t="shared" ref="K301" si="186">E301*J301</f>
        <v>7700</v>
      </c>
    </row>
    <row r="302" spans="1:11" x14ac:dyDescent="0.25">
      <c r="A302" s="75">
        <f>'[1]EL PROGRESO'!B294</f>
        <v>283</v>
      </c>
      <c r="B302" s="74" t="str">
        <f>'[1]EL PROGRESO'!C294</f>
        <v xml:space="preserve">SILICONA TRANSPARENTE </v>
      </c>
      <c r="C302" s="62" t="str">
        <f>'[1]EL PROGRESO'!D294</f>
        <v>UND</v>
      </c>
      <c r="D302" s="34">
        <v>1</v>
      </c>
      <c r="E302" s="92">
        <f>'[1]EL PROGRESO'!E294</f>
        <v>16500</v>
      </c>
      <c r="F302" s="50">
        <f t="shared" si="172"/>
        <v>16500</v>
      </c>
      <c r="G302" s="35" t="s">
        <v>35</v>
      </c>
      <c r="H302" s="36">
        <v>0</v>
      </c>
      <c r="I302" s="111">
        <f t="shared" si="169"/>
        <v>0</v>
      </c>
      <c r="J302" s="71">
        <f t="shared" si="171"/>
        <v>1</v>
      </c>
      <c r="K302" s="72">
        <f t="shared" ref="K302:K304" si="187">+E302*J302</f>
        <v>16500</v>
      </c>
    </row>
    <row r="303" spans="1:11" x14ac:dyDescent="0.25">
      <c r="A303" s="75">
        <f>'[1]EL PROGRESO'!B295</f>
        <v>284</v>
      </c>
      <c r="B303" s="74" t="str">
        <f>'[1]EL PROGRESO'!C295</f>
        <v xml:space="preserve">SOLDADURA PVC 1/128" </v>
      </c>
      <c r="C303" s="62" t="str">
        <f>'[1]EL PROGRESO'!D295</f>
        <v>UND</v>
      </c>
      <c r="D303" s="34">
        <v>1</v>
      </c>
      <c r="E303" s="92">
        <f>'[1]EL PROGRESO'!E295</f>
        <v>5900</v>
      </c>
      <c r="F303" s="50">
        <f t="shared" si="172"/>
        <v>5900</v>
      </c>
      <c r="G303" s="35" t="s">
        <v>35</v>
      </c>
      <c r="H303" s="36">
        <v>0</v>
      </c>
      <c r="I303" s="111">
        <f t="shared" si="169"/>
        <v>0</v>
      </c>
      <c r="J303" s="71">
        <f t="shared" si="171"/>
        <v>1</v>
      </c>
      <c r="K303" s="72">
        <f t="shared" si="187"/>
        <v>5900</v>
      </c>
    </row>
    <row r="304" spans="1:11" x14ac:dyDescent="0.25">
      <c r="A304" s="75">
        <f>'[1]EL PROGRESO'!B296</f>
        <v>285</v>
      </c>
      <c r="B304" s="74" t="str">
        <f>'[1]EL PROGRESO'!C296</f>
        <v>SOLDADURA PVC 1/16"</v>
      </c>
      <c r="C304" s="62" t="str">
        <f>'[1]EL PROGRESO'!D296</f>
        <v>UND</v>
      </c>
      <c r="D304" s="34">
        <v>1</v>
      </c>
      <c r="E304" s="92">
        <f>'[1]EL PROGRESO'!E296</f>
        <v>27500</v>
      </c>
      <c r="F304" s="50">
        <f t="shared" si="172"/>
        <v>27500</v>
      </c>
      <c r="G304" s="35" t="s">
        <v>35</v>
      </c>
      <c r="H304" s="36">
        <v>0</v>
      </c>
      <c r="I304" s="111">
        <f t="shared" si="169"/>
        <v>0</v>
      </c>
      <c r="J304" s="71">
        <f t="shared" si="171"/>
        <v>1</v>
      </c>
      <c r="K304" s="72">
        <f t="shared" si="187"/>
        <v>27500</v>
      </c>
    </row>
    <row r="305" spans="1:11" x14ac:dyDescent="0.25">
      <c r="A305" s="75">
        <f>'[1]EL PROGRESO'!B297</f>
        <v>286</v>
      </c>
      <c r="B305" s="74" t="str">
        <f>'[1]EL PROGRESO'!C297</f>
        <v xml:space="preserve">SOLDADURA PVC 1/32" </v>
      </c>
      <c r="C305" s="62" t="str">
        <f>'[1]EL PROGRESO'!D297</f>
        <v>UND</v>
      </c>
      <c r="D305" s="34">
        <v>1</v>
      </c>
      <c r="E305" s="92">
        <f>'[1]EL PROGRESO'!E297</f>
        <v>19000</v>
      </c>
      <c r="F305" s="50">
        <f t="shared" si="172"/>
        <v>19000</v>
      </c>
      <c r="G305" s="35" t="s">
        <v>35</v>
      </c>
      <c r="H305" s="36">
        <v>0</v>
      </c>
      <c r="I305" s="111">
        <f t="shared" si="169"/>
        <v>0</v>
      </c>
      <c r="J305" s="71">
        <f t="shared" si="171"/>
        <v>1</v>
      </c>
      <c r="K305" s="72">
        <f t="shared" ref="K305" si="188">+J305*E305</f>
        <v>19000</v>
      </c>
    </row>
    <row r="306" spans="1:11" x14ac:dyDescent="0.25">
      <c r="A306" s="75">
        <f>'[1]EL PROGRESO'!B298</f>
        <v>287</v>
      </c>
      <c r="B306" s="74" t="str">
        <f>'[1]EL PROGRESO'!C298</f>
        <v xml:space="preserve">SOLDADURA PVC 1/8" </v>
      </c>
      <c r="C306" s="62" t="str">
        <f>'[1]EL PROGRESO'!D298</f>
        <v>UND</v>
      </c>
      <c r="D306" s="34">
        <v>1</v>
      </c>
      <c r="E306" s="92">
        <f>'[1]EL PROGRESO'!E298</f>
        <v>46250</v>
      </c>
      <c r="F306" s="50">
        <f t="shared" si="172"/>
        <v>46250</v>
      </c>
      <c r="G306" s="35" t="s">
        <v>35</v>
      </c>
      <c r="H306" s="36">
        <v>0</v>
      </c>
      <c r="I306" s="111">
        <f t="shared" si="169"/>
        <v>0</v>
      </c>
      <c r="J306" s="71">
        <f t="shared" si="171"/>
        <v>1</v>
      </c>
      <c r="K306" s="72">
        <f t="shared" ref="K306" si="189">E306*J306</f>
        <v>46250</v>
      </c>
    </row>
    <row r="307" spans="1:11" x14ac:dyDescent="0.25">
      <c r="A307" s="75">
        <f>'[1]EL PROGRESO'!B299</f>
        <v>288</v>
      </c>
      <c r="B307" s="74" t="str">
        <f>'[1]EL PROGRESO'!C299</f>
        <v xml:space="preserve">THINNER EXTRA FINO BOTELLA </v>
      </c>
      <c r="C307" s="62" t="str">
        <f>'[1]EL PROGRESO'!D299</f>
        <v>UND</v>
      </c>
      <c r="D307" s="34">
        <v>1</v>
      </c>
      <c r="E307" s="92">
        <f>'[1]EL PROGRESO'!E299</f>
        <v>8200</v>
      </c>
      <c r="F307" s="50">
        <f t="shared" si="172"/>
        <v>8200</v>
      </c>
      <c r="G307" s="35" t="s">
        <v>35</v>
      </c>
      <c r="H307" s="36">
        <v>0</v>
      </c>
      <c r="I307" s="111">
        <f t="shared" si="169"/>
        <v>0</v>
      </c>
      <c r="J307" s="71">
        <f t="shared" si="171"/>
        <v>1</v>
      </c>
      <c r="K307" s="72">
        <f t="shared" ref="K307:K309" si="190">+E307*J307</f>
        <v>8200</v>
      </c>
    </row>
    <row r="308" spans="1:11" x14ac:dyDescent="0.25">
      <c r="A308" s="75">
        <f>'[1]EL PROGRESO'!B300</f>
        <v>289</v>
      </c>
      <c r="B308" s="74" t="str">
        <f>'[1]EL PROGRESO'!C300</f>
        <v>THINNER</v>
      </c>
      <c r="C308" s="62" t="str">
        <f>'[1]EL PROGRESO'!D300</f>
        <v>GLN.</v>
      </c>
      <c r="D308" s="34">
        <v>1</v>
      </c>
      <c r="E308" s="92">
        <f>'[1]EL PROGRESO'!E300</f>
        <v>25000</v>
      </c>
      <c r="F308" s="50">
        <f t="shared" si="172"/>
        <v>25000</v>
      </c>
      <c r="G308" s="35" t="s">
        <v>35</v>
      </c>
      <c r="H308" s="36">
        <v>0</v>
      </c>
      <c r="I308" s="111">
        <f t="shared" si="169"/>
        <v>0</v>
      </c>
      <c r="J308" s="71">
        <f t="shared" si="171"/>
        <v>1</v>
      </c>
      <c r="K308" s="72">
        <f t="shared" si="190"/>
        <v>25000</v>
      </c>
    </row>
    <row r="309" spans="1:11" x14ac:dyDescent="0.25">
      <c r="A309" s="75">
        <f>'[1]EL PROGRESO'!B301</f>
        <v>290</v>
      </c>
      <c r="B309" s="74" t="str">
        <f>'[1]EL PROGRESO'!C301</f>
        <v xml:space="preserve">TORNILLO DREWALL 10 X 11/2" </v>
      </c>
      <c r="C309" s="62" t="str">
        <f>'[1]EL PROGRESO'!D301</f>
        <v>UND</v>
      </c>
      <c r="D309" s="34">
        <v>1</v>
      </c>
      <c r="E309" s="92">
        <f>'[1]EL PROGRESO'!E301</f>
        <v>250</v>
      </c>
      <c r="F309" s="50">
        <f t="shared" si="172"/>
        <v>250</v>
      </c>
      <c r="G309" s="35" t="s">
        <v>35</v>
      </c>
      <c r="H309" s="36">
        <v>0</v>
      </c>
      <c r="I309" s="111">
        <f t="shared" si="169"/>
        <v>0</v>
      </c>
      <c r="J309" s="71">
        <f t="shared" si="171"/>
        <v>1</v>
      </c>
      <c r="K309" s="72">
        <f t="shared" si="190"/>
        <v>250</v>
      </c>
    </row>
    <row r="310" spans="1:11" x14ac:dyDescent="0.25">
      <c r="A310" s="75">
        <f>'[1]EL PROGRESO'!B302</f>
        <v>291</v>
      </c>
      <c r="B310" s="74" t="str">
        <f>'[1]EL PROGRESO'!C302</f>
        <v xml:space="preserve">TORNILLO DREWALL 8 X 1 1/2" </v>
      </c>
      <c r="C310" s="62" t="str">
        <f>'[1]EL PROGRESO'!D302</f>
        <v>UND</v>
      </c>
      <c r="D310" s="34">
        <v>1</v>
      </c>
      <c r="E310" s="92">
        <f>'[1]EL PROGRESO'!E302</f>
        <v>300</v>
      </c>
      <c r="F310" s="50">
        <f t="shared" si="172"/>
        <v>300</v>
      </c>
      <c r="G310" s="35" t="s">
        <v>35</v>
      </c>
      <c r="H310" s="36">
        <v>0</v>
      </c>
      <c r="I310" s="111">
        <f t="shared" si="169"/>
        <v>0</v>
      </c>
      <c r="J310" s="71">
        <f t="shared" si="171"/>
        <v>1</v>
      </c>
      <c r="K310" s="72">
        <f t="shared" ref="K310" si="191">+J310*E310</f>
        <v>300</v>
      </c>
    </row>
    <row r="311" spans="1:11" x14ac:dyDescent="0.25">
      <c r="A311" s="75">
        <f>'[1]EL PROGRESO'!B303</f>
        <v>292</v>
      </c>
      <c r="B311" s="74" t="str">
        <f>'[1]EL PROGRESO'!C303</f>
        <v xml:space="preserve">TORNILLO DREWALL 8 X 1" </v>
      </c>
      <c r="C311" s="62" t="str">
        <f>'[1]EL PROGRESO'!D303</f>
        <v>UND</v>
      </c>
      <c r="D311" s="34">
        <v>1</v>
      </c>
      <c r="E311" s="92">
        <f>'[1]EL PROGRESO'!E303</f>
        <v>300</v>
      </c>
      <c r="F311" s="50">
        <f t="shared" si="172"/>
        <v>300</v>
      </c>
      <c r="G311" s="35" t="s">
        <v>35</v>
      </c>
      <c r="H311" s="36">
        <v>0</v>
      </c>
      <c r="I311" s="111">
        <f t="shared" si="169"/>
        <v>0</v>
      </c>
      <c r="J311" s="71">
        <f t="shared" si="171"/>
        <v>1</v>
      </c>
      <c r="K311" s="72">
        <f t="shared" ref="K311" si="192">E311*J311</f>
        <v>300</v>
      </c>
    </row>
    <row r="312" spans="1:11" x14ac:dyDescent="0.25">
      <c r="A312" s="75">
        <f>'[1]EL PROGRESO'!B304</f>
        <v>293</v>
      </c>
      <c r="B312" s="74" t="str">
        <f>'[1]EL PROGRESO'!C304</f>
        <v xml:space="preserve">TORNILLO DREWALL 8 X 2" </v>
      </c>
      <c r="C312" s="62" t="str">
        <f>'[1]EL PROGRESO'!D304</f>
        <v>UND</v>
      </c>
      <c r="D312" s="34">
        <v>1</v>
      </c>
      <c r="E312" s="92">
        <f>'[1]EL PROGRESO'!E304</f>
        <v>250</v>
      </c>
      <c r="F312" s="50">
        <f t="shared" si="172"/>
        <v>250</v>
      </c>
      <c r="G312" s="35" t="s">
        <v>35</v>
      </c>
      <c r="H312" s="36">
        <v>0</v>
      </c>
      <c r="I312" s="111">
        <f t="shared" si="169"/>
        <v>0</v>
      </c>
      <c r="J312" s="71">
        <f t="shared" si="171"/>
        <v>1</v>
      </c>
      <c r="K312" s="72">
        <f t="shared" ref="K312:K314" si="193">+E312*J312</f>
        <v>250</v>
      </c>
    </row>
    <row r="313" spans="1:11" x14ac:dyDescent="0.25">
      <c r="A313" s="75">
        <f>'[1]EL PROGRESO'!B305</f>
        <v>294</v>
      </c>
      <c r="B313" s="74" t="str">
        <f>'[1]EL PROGRESO'!C305</f>
        <v>TORNILLO PUNTA BROCA 8 X 1 1/4"</v>
      </c>
      <c r="C313" s="62" t="str">
        <f>'[1]EL PROGRESO'!D305</f>
        <v>UND</v>
      </c>
      <c r="D313" s="34">
        <v>1</v>
      </c>
      <c r="E313" s="92">
        <f>'[1]EL PROGRESO'!E305</f>
        <v>150</v>
      </c>
      <c r="F313" s="50">
        <f t="shared" si="172"/>
        <v>150</v>
      </c>
      <c r="G313" s="35" t="s">
        <v>35</v>
      </c>
      <c r="H313" s="36">
        <v>0</v>
      </c>
      <c r="I313" s="111">
        <f t="shared" si="169"/>
        <v>0</v>
      </c>
      <c r="J313" s="71">
        <f t="shared" si="171"/>
        <v>1</v>
      </c>
      <c r="K313" s="72">
        <f t="shared" si="193"/>
        <v>150</v>
      </c>
    </row>
    <row r="314" spans="1:11" x14ac:dyDescent="0.25">
      <c r="A314" s="75">
        <f>'[1]EL PROGRESO'!B306</f>
        <v>295</v>
      </c>
      <c r="B314" s="74" t="str">
        <f>'[1]EL PROGRESO'!C306</f>
        <v>TORNILLO PUNTA BROCA 8 X 1 3/4"</v>
      </c>
      <c r="C314" s="62" t="str">
        <f>'[1]EL PROGRESO'!D306</f>
        <v>UND</v>
      </c>
      <c r="D314" s="34">
        <v>1</v>
      </c>
      <c r="E314" s="92">
        <f>'[1]EL PROGRESO'!E306</f>
        <v>1700</v>
      </c>
      <c r="F314" s="50">
        <f t="shared" si="172"/>
        <v>1700</v>
      </c>
      <c r="G314" s="35" t="s">
        <v>35</v>
      </c>
      <c r="H314" s="36">
        <v>0</v>
      </c>
      <c r="I314" s="111">
        <f t="shared" si="169"/>
        <v>0</v>
      </c>
      <c r="J314" s="71">
        <f t="shared" si="171"/>
        <v>1</v>
      </c>
      <c r="K314" s="72">
        <f t="shared" si="193"/>
        <v>1700</v>
      </c>
    </row>
    <row r="315" spans="1:11" x14ac:dyDescent="0.25">
      <c r="A315" s="75">
        <f>'[1]EL PROGRESO'!B307</f>
        <v>296</v>
      </c>
      <c r="B315" s="74" t="str">
        <f>'[1]EL PROGRESO'!C307</f>
        <v xml:space="preserve">TUBO PRESION 1/2 RD 9 X 1 METRO </v>
      </c>
      <c r="C315" s="62" t="str">
        <f>'[1]EL PROGRESO'!D307</f>
        <v>UND</v>
      </c>
      <c r="D315" s="34">
        <v>1</v>
      </c>
      <c r="E315" s="92">
        <f>'[1]EL PROGRESO'!E307</f>
        <v>3650</v>
      </c>
      <c r="F315" s="50">
        <f t="shared" si="172"/>
        <v>3650</v>
      </c>
      <c r="G315" s="35" t="s">
        <v>35</v>
      </c>
      <c r="H315" s="36">
        <v>0</v>
      </c>
      <c r="I315" s="111">
        <f t="shared" si="169"/>
        <v>0</v>
      </c>
      <c r="J315" s="71">
        <f t="shared" si="171"/>
        <v>1</v>
      </c>
      <c r="K315" s="72">
        <f t="shared" ref="K315" si="194">+J315*E315</f>
        <v>3650</v>
      </c>
    </row>
    <row r="316" spans="1:11" x14ac:dyDescent="0.25">
      <c r="A316" s="75">
        <f>'[1]EL PROGRESO'!B308</f>
        <v>297</v>
      </c>
      <c r="B316" s="74" t="str">
        <f>'[1]EL PROGRESO'!C308</f>
        <v>TUBO PRESION 11/2"RDE 21 X 1 METRO</v>
      </c>
      <c r="C316" s="62" t="str">
        <f>'[1]EL PROGRESO'!D308</f>
        <v>UND</v>
      </c>
      <c r="D316" s="34">
        <v>1</v>
      </c>
      <c r="E316" s="92">
        <f>'[1]EL PROGRESO'!E308</f>
        <v>11200</v>
      </c>
      <c r="F316" s="50">
        <f t="shared" si="172"/>
        <v>11200</v>
      </c>
      <c r="G316" s="35" t="s">
        <v>35</v>
      </c>
      <c r="H316" s="36">
        <v>0</v>
      </c>
      <c r="I316" s="111">
        <f t="shared" si="169"/>
        <v>0</v>
      </c>
      <c r="J316" s="71">
        <f t="shared" si="171"/>
        <v>1</v>
      </c>
      <c r="K316" s="72">
        <f t="shared" ref="K316" si="195">E316*J316</f>
        <v>11200</v>
      </c>
    </row>
    <row r="317" spans="1:11" x14ac:dyDescent="0.25">
      <c r="A317" s="75">
        <f>'[1]EL PROGRESO'!B309</f>
        <v>298</v>
      </c>
      <c r="B317" s="74" t="str">
        <f>'[1]EL PROGRESO'!C309</f>
        <v>TUBO PRESION 3/4" RDE 11 X 1 MTROS</v>
      </c>
      <c r="C317" s="62" t="str">
        <f>'[1]EL PROGRESO'!D309</f>
        <v>UND</v>
      </c>
      <c r="D317" s="34">
        <v>1</v>
      </c>
      <c r="E317" s="92">
        <f>'[1]EL PROGRESO'!E309</f>
        <v>4250</v>
      </c>
      <c r="F317" s="50">
        <f t="shared" si="172"/>
        <v>4250</v>
      </c>
      <c r="G317" s="35" t="s">
        <v>35</v>
      </c>
      <c r="H317" s="36">
        <v>0</v>
      </c>
      <c r="I317" s="111">
        <f t="shared" si="169"/>
        <v>0</v>
      </c>
      <c r="J317" s="71">
        <f t="shared" si="171"/>
        <v>1</v>
      </c>
      <c r="K317" s="72">
        <f t="shared" ref="K317:K319" si="196">+E317*J317</f>
        <v>4250</v>
      </c>
    </row>
    <row r="318" spans="1:11" x14ac:dyDescent="0.25">
      <c r="A318" s="75">
        <f>'[1]EL PROGRESO'!B310</f>
        <v>299</v>
      </c>
      <c r="B318" s="74" t="str">
        <f>'[1]EL PROGRESO'!C310</f>
        <v xml:space="preserve">UNION POLIETILENO 1/2" </v>
      </c>
      <c r="C318" s="62" t="str">
        <f>'[1]EL PROGRESO'!D310</f>
        <v>UND</v>
      </c>
      <c r="D318" s="34">
        <v>1</v>
      </c>
      <c r="E318" s="92">
        <f>'[1]EL PROGRESO'!E310</f>
        <v>1100</v>
      </c>
      <c r="F318" s="50">
        <f t="shared" si="172"/>
        <v>1100</v>
      </c>
      <c r="G318" s="35" t="s">
        <v>35</v>
      </c>
      <c r="H318" s="36">
        <v>0</v>
      </c>
      <c r="I318" s="111">
        <f t="shared" si="169"/>
        <v>0</v>
      </c>
      <c r="J318" s="71">
        <f t="shared" si="171"/>
        <v>1</v>
      </c>
      <c r="K318" s="72">
        <f t="shared" si="196"/>
        <v>1100</v>
      </c>
    </row>
    <row r="319" spans="1:11" x14ac:dyDescent="0.25">
      <c r="A319" s="75">
        <f>'[1]EL PROGRESO'!B311</f>
        <v>300</v>
      </c>
      <c r="B319" s="74" t="str">
        <f>'[1]EL PROGRESO'!C311</f>
        <v>VIDRIO INCOLORO 4 MM</v>
      </c>
      <c r="C319" s="62" t="str">
        <f>'[1]EL PROGRESO'!D311</f>
        <v>UND</v>
      </c>
      <c r="D319" s="34">
        <v>1</v>
      </c>
      <c r="E319" s="92">
        <f>'[1]EL PROGRESO'!E311</f>
        <v>46700</v>
      </c>
      <c r="F319" s="50">
        <f t="shared" si="172"/>
        <v>46700</v>
      </c>
      <c r="G319" s="35" t="s">
        <v>35</v>
      </c>
      <c r="H319" s="36">
        <v>0</v>
      </c>
      <c r="I319" s="111">
        <f t="shared" si="169"/>
        <v>0</v>
      </c>
      <c r="J319" s="71">
        <f t="shared" si="171"/>
        <v>1</v>
      </c>
      <c r="K319" s="72">
        <f t="shared" si="196"/>
        <v>46700</v>
      </c>
    </row>
    <row r="320" spans="1:11" x14ac:dyDescent="0.25">
      <c r="A320" s="75">
        <f>'[1]EL PROGRESO'!B312</f>
        <v>301</v>
      </c>
      <c r="B320" s="74" t="str">
        <f>'[1]EL PROGRESO'!C312</f>
        <v>VIDRIO INCOLORO 5 MM</v>
      </c>
      <c r="C320" s="62" t="str">
        <f>'[1]EL PROGRESO'!D312</f>
        <v>UND</v>
      </c>
      <c r="D320" s="34">
        <v>1</v>
      </c>
      <c r="E320" s="92">
        <f>'[1]EL PROGRESO'!E312</f>
        <v>58750</v>
      </c>
      <c r="F320" s="50">
        <f t="shared" si="172"/>
        <v>58750</v>
      </c>
      <c r="G320" s="35" t="s">
        <v>35</v>
      </c>
      <c r="H320" s="36">
        <v>0</v>
      </c>
      <c r="I320" s="111">
        <f t="shared" si="169"/>
        <v>0</v>
      </c>
      <c r="J320" s="71">
        <f t="shared" si="171"/>
        <v>1</v>
      </c>
      <c r="K320" s="72">
        <f t="shared" ref="K320" si="197">+J320*E320</f>
        <v>58750</v>
      </c>
    </row>
    <row r="321" spans="1:11" x14ac:dyDescent="0.25">
      <c r="A321" s="75">
        <f>'[1]EL PROGRESO'!B313</f>
        <v>302</v>
      </c>
      <c r="B321" s="74" t="str">
        <f>'[1]EL PROGRESO'!C313</f>
        <v>VIDRIO MINIBOREAL 4 MM</v>
      </c>
      <c r="C321" s="62" t="str">
        <f>'[1]EL PROGRESO'!D313</f>
        <v>UND</v>
      </c>
      <c r="D321" s="34">
        <v>1</v>
      </c>
      <c r="E321" s="92">
        <f>'[1]EL PROGRESO'!E313</f>
        <v>56500</v>
      </c>
      <c r="F321" s="50">
        <f t="shared" si="172"/>
        <v>56500</v>
      </c>
      <c r="G321" s="35" t="s">
        <v>35</v>
      </c>
      <c r="H321" s="36">
        <v>0</v>
      </c>
      <c r="I321" s="111">
        <f t="shared" si="169"/>
        <v>0</v>
      </c>
      <c r="J321" s="71">
        <f t="shared" si="171"/>
        <v>1</v>
      </c>
      <c r="K321" s="72">
        <f t="shared" ref="K321" si="198">E321*J321</f>
        <v>56500</v>
      </c>
    </row>
    <row r="322" spans="1:11" x14ac:dyDescent="0.25">
      <c r="A322" s="75">
        <f>'[1]EL PROGRESO'!B314</f>
        <v>303</v>
      </c>
      <c r="B322" s="74" t="str">
        <f>'[1]EL PROGRESO'!C314</f>
        <v xml:space="preserve">VINILO CORAZA </v>
      </c>
      <c r="C322" s="62" t="str">
        <f>'[1]EL PROGRESO'!D314</f>
        <v>GLN.</v>
      </c>
      <c r="D322" s="34">
        <v>1</v>
      </c>
      <c r="E322" s="92">
        <f>'[1]EL PROGRESO'!E314</f>
        <v>80000</v>
      </c>
      <c r="F322" s="50">
        <f t="shared" si="172"/>
        <v>80000</v>
      </c>
      <c r="G322" s="35" t="s">
        <v>35</v>
      </c>
      <c r="H322" s="36">
        <v>0</v>
      </c>
      <c r="I322" s="111">
        <f t="shared" si="169"/>
        <v>0</v>
      </c>
      <c r="J322" s="71">
        <f t="shared" si="171"/>
        <v>1</v>
      </c>
      <c r="K322" s="72">
        <f t="shared" ref="K322:K324" si="199">+E322*J322</f>
        <v>80000</v>
      </c>
    </row>
    <row r="323" spans="1:11" x14ac:dyDescent="0.25">
      <c r="A323" s="75">
        <f>'[1]EL PROGRESO'!B315</f>
        <v>304</v>
      </c>
      <c r="B323" s="74" t="str">
        <f>'[1]EL PROGRESO'!C315</f>
        <v>VINILO CORAZA (CUÑETE 5 GALONES)</v>
      </c>
      <c r="C323" s="62" t="str">
        <f>'[1]EL PROGRESO'!D315</f>
        <v>UND</v>
      </c>
      <c r="D323" s="34">
        <v>1</v>
      </c>
      <c r="E323" s="92">
        <f>'[1]EL PROGRESO'!E315</f>
        <v>380000</v>
      </c>
      <c r="F323" s="50">
        <f t="shared" si="172"/>
        <v>380000</v>
      </c>
      <c r="G323" s="35" t="s">
        <v>35</v>
      </c>
      <c r="H323" s="36">
        <v>0</v>
      </c>
      <c r="I323" s="111">
        <f t="shared" si="169"/>
        <v>0</v>
      </c>
      <c r="J323" s="71">
        <f t="shared" si="171"/>
        <v>1</v>
      </c>
      <c r="K323" s="72">
        <f t="shared" si="199"/>
        <v>380000</v>
      </c>
    </row>
    <row r="324" spans="1:11" x14ac:dyDescent="0.25">
      <c r="A324" s="75">
        <f>'[1]EL PROGRESO'!B316</f>
        <v>305</v>
      </c>
      <c r="B324" s="74" t="str">
        <f>'[1]EL PROGRESO'!C316</f>
        <v xml:space="preserve">VINILO TIPO 1 </v>
      </c>
      <c r="C324" s="62" t="str">
        <f>'[1]EL PROGRESO'!D316</f>
        <v>GLN.</v>
      </c>
      <c r="D324" s="34">
        <v>1</v>
      </c>
      <c r="E324" s="92">
        <f>'[1]EL PROGRESO'!E316</f>
        <v>45000</v>
      </c>
      <c r="F324" s="50">
        <f t="shared" si="172"/>
        <v>45000</v>
      </c>
      <c r="G324" s="35" t="s">
        <v>35</v>
      </c>
      <c r="H324" s="36">
        <v>0</v>
      </c>
      <c r="I324" s="111">
        <f t="shared" si="169"/>
        <v>0</v>
      </c>
      <c r="J324" s="71">
        <f t="shared" si="171"/>
        <v>1</v>
      </c>
      <c r="K324" s="72">
        <f t="shared" si="199"/>
        <v>45000</v>
      </c>
    </row>
    <row r="325" spans="1:11" x14ac:dyDescent="0.25">
      <c r="A325" s="75">
        <f>'[1]EL PROGRESO'!B317</f>
        <v>306</v>
      </c>
      <c r="B325" s="74" t="str">
        <f>'[1]EL PROGRESO'!C317</f>
        <v xml:space="preserve">VINILO TIPO 1 ( CUÑETE 5 GALONES) </v>
      </c>
      <c r="C325" s="62" t="str">
        <f>'[1]EL PROGRESO'!D317</f>
        <v>UND</v>
      </c>
      <c r="D325" s="34">
        <v>1</v>
      </c>
      <c r="E325" s="92">
        <f>'[1]EL PROGRESO'!E317</f>
        <v>180000</v>
      </c>
      <c r="F325" s="50">
        <f t="shared" si="172"/>
        <v>180000</v>
      </c>
      <c r="G325" s="35" t="s">
        <v>35</v>
      </c>
      <c r="H325" s="36">
        <v>0</v>
      </c>
      <c r="I325" s="111">
        <f t="shared" si="169"/>
        <v>0</v>
      </c>
      <c r="J325" s="71">
        <f t="shared" si="171"/>
        <v>1</v>
      </c>
      <c r="K325" s="72">
        <f t="shared" ref="K325" si="200">+J325*E325</f>
        <v>180000</v>
      </c>
    </row>
    <row r="326" spans="1:11" x14ac:dyDescent="0.25">
      <c r="A326" s="75">
        <f>'[1]EL PROGRESO'!B318</f>
        <v>307</v>
      </c>
      <c r="B326" s="74" t="str">
        <f>'[1]EL PROGRESO'!C318</f>
        <v xml:space="preserve">VINILO TIPO 2 </v>
      </c>
      <c r="C326" s="62" t="str">
        <f>'[1]EL PROGRESO'!D318</f>
        <v>GLN.</v>
      </c>
      <c r="D326" s="34">
        <v>1</v>
      </c>
      <c r="E326" s="92">
        <f>'[1]EL PROGRESO'!E318</f>
        <v>35000</v>
      </c>
      <c r="F326" s="50">
        <f t="shared" si="172"/>
        <v>35000</v>
      </c>
      <c r="G326" s="35" t="s">
        <v>35</v>
      </c>
      <c r="H326" s="36">
        <v>0</v>
      </c>
      <c r="I326" s="111">
        <f t="shared" si="169"/>
        <v>0</v>
      </c>
      <c r="J326" s="71">
        <f t="shared" si="171"/>
        <v>1</v>
      </c>
      <c r="K326" s="72">
        <f t="shared" ref="K326" si="201">E326*J326</f>
        <v>35000</v>
      </c>
    </row>
    <row r="327" spans="1:11" x14ac:dyDescent="0.25">
      <c r="A327" s="75">
        <f>'[1]EL PROGRESO'!B319</f>
        <v>308</v>
      </c>
      <c r="B327" s="74" t="str">
        <f>'[1]EL PROGRESO'!C319</f>
        <v xml:space="preserve">VINILO TIPO 2 (CUÑETE 5 GALONES) </v>
      </c>
      <c r="C327" s="62" t="str">
        <f>'[1]EL PROGRESO'!D319</f>
        <v>UND</v>
      </c>
      <c r="D327" s="34">
        <v>1</v>
      </c>
      <c r="E327" s="92">
        <f>'[1]EL PROGRESO'!E319</f>
        <v>157000</v>
      </c>
      <c r="F327" s="50">
        <f t="shared" si="172"/>
        <v>157000</v>
      </c>
      <c r="G327" s="35" t="s">
        <v>35</v>
      </c>
      <c r="H327" s="36">
        <v>0</v>
      </c>
      <c r="I327" s="111">
        <f t="shared" si="169"/>
        <v>0</v>
      </c>
      <c r="J327" s="71">
        <f t="shared" si="171"/>
        <v>1</v>
      </c>
      <c r="K327" s="72">
        <f t="shared" ref="K327:K328" si="202">+E327*J327</f>
        <v>157000</v>
      </c>
    </row>
    <row r="328" spans="1:11" ht="13.5" thickBot="1" x14ac:dyDescent="0.3">
      <c r="A328" s="176">
        <f>'[1]EL PROGRESO'!B320</f>
        <v>309</v>
      </c>
      <c r="B328" s="177" t="str">
        <f>'[1]EL PROGRESO'!C320</f>
        <v xml:space="preserve">VIRUTA </v>
      </c>
      <c r="C328" s="178" t="str">
        <f>'[1]EL PROGRESO'!D320</f>
        <v>UND</v>
      </c>
      <c r="D328" s="179">
        <v>1</v>
      </c>
      <c r="E328" s="180">
        <f>'[1]EL PROGRESO'!E320</f>
        <v>17500</v>
      </c>
      <c r="F328" s="50">
        <f t="shared" si="172"/>
        <v>17500</v>
      </c>
      <c r="G328" s="182" t="s">
        <v>35</v>
      </c>
      <c r="H328" s="183">
        <v>0</v>
      </c>
      <c r="I328" s="184">
        <f t="shared" si="169"/>
        <v>0</v>
      </c>
      <c r="J328" s="185">
        <f t="shared" si="171"/>
        <v>1</v>
      </c>
      <c r="K328" s="186">
        <f t="shared" si="202"/>
        <v>17500</v>
      </c>
    </row>
    <row r="329" spans="1:11" ht="15.75" customHeight="1" thickBot="1" x14ac:dyDescent="0.3">
      <c r="A329" s="192" t="s">
        <v>49</v>
      </c>
      <c r="B329" s="191"/>
      <c r="C329" s="191"/>
      <c r="D329" s="191"/>
      <c r="E329" s="193"/>
      <c r="F329" s="194">
        <f>SUM(F20:F328)</f>
        <v>6716100</v>
      </c>
      <c r="G329" s="188"/>
      <c r="H329" s="187"/>
      <c r="I329" s="189"/>
      <c r="J329" s="190"/>
      <c r="K329" s="195">
        <f>SUM(K20:K328)</f>
        <v>6716100</v>
      </c>
    </row>
    <row r="332" spans="1:11" ht="15" x14ac:dyDescent="0.25">
      <c r="B332" s="212" t="s">
        <v>51</v>
      </c>
      <c r="C332" s="213"/>
      <c r="D332" s="214"/>
      <c r="E332" s="215"/>
      <c r="F332" s="4"/>
      <c r="G332" t="s">
        <v>52</v>
      </c>
      <c r="H332"/>
      <c r="I332"/>
    </row>
    <row r="333" spans="1:11" ht="15" x14ac:dyDescent="0.25">
      <c r="B333" s="212"/>
      <c r="C333" s="213"/>
      <c r="D333" s="214"/>
      <c r="E333" s="215"/>
      <c r="F333" s="4"/>
      <c r="G333"/>
      <c r="H333"/>
      <c r="I333"/>
    </row>
    <row r="334" spans="1:11" ht="15" x14ac:dyDescent="0.25">
      <c r="B334" s="216"/>
      <c r="C334" s="42" t="s">
        <v>4</v>
      </c>
      <c r="D334" s="217"/>
      <c r="E334" s="42"/>
      <c r="F334" s="42"/>
      <c r="G334"/>
      <c r="H334"/>
      <c r="I334"/>
    </row>
    <row r="335" spans="1:11" ht="15" x14ac:dyDescent="0.25">
      <c r="B335" s="218"/>
      <c r="C335" s="42"/>
      <c r="D335" s="217"/>
      <c r="E335" s="42"/>
      <c r="F335" s="42"/>
      <c r="G335"/>
      <c r="H335"/>
      <c r="I335"/>
    </row>
    <row r="336" spans="1:11" ht="15.75" thickBot="1" x14ac:dyDescent="0.3">
      <c r="B336" s="219"/>
      <c r="C336" s="42"/>
      <c r="D336" s="66"/>
      <c r="E336" s="42"/>
      <c r="F336" s="42"/>
      <c r="G336" s="220"/>
      <c r="H336" s="220"/>
      <c r="I336" s="220"/>
    </row>
    <row r="337" spans="2:9" ht="15" x14ac:dyDescent="0.25">
      <c r="B337" s="221" t="str">
        <f>C12</f>
        <v>SONIA RUTH CASALLAS SUAREZ</v>
      </c>
      <c r="C337" s="222"/>
      <c r="D337" s="155"/>
      <c r="E337" s="155"/>
      <c r="F337" s="155"/>
      <c r="G337" s="223" t="s">
        <v>53</v>
      </c>
      <c r="H337" s="223"/>
      <c r="I337" s="223"/>
    </row>
    <row r="338" spans="2:9" x14ac:dyDescent="0.25">
      <c r="B338" s="2" t="s">
        <v>55</v>
      </c>
      <c r="C338" s="222"/>
      <c r="D338" s="139"/>
      <c r="E338" s="139"/>
      <c r="F338" s="139"/>
      <c r="G338" s="224" t="s">
        <v>54</v>
      </c>
      <c r="H338" s="224"/>
      <c r="I338" s="224"/>
    </row>
  </sheetData>
  <mergeCells count="44">
    <mergeCell ref="A329:E329"/>
    <mergeCell ref="D337:F337"/>
    <mergeCell ref="G337:I337"/>
    <mergeCell ref="D338:F338"/>
    <mergeCell ref="G338:I338"/>
    <mergeCell ref="C9:E9"/>
    <mergeCell ref="C2:K2"/>
    <mergeCell ref="C1:K1"/>
    <mergeCell ref="G4:H4"/>
    <mergeCell ref="F4:F5"/>
    <mergeCell ref="C4:E4"/>
    <mergeCell ref="C5:E5"/>
    <mergeCell ref="I15:J15"/>
    <mergeCell ref="A1:B6"/>
    <mergeCell ref="C6:K6"/>
    <mergeCell ref="I5:K5"/>
    <mergeCell ref="I4:K4"/>
    <mergeCell ref="C3:K3"/>
    <mergeCell ref="I14:J14"/>
    <mergeCell ref="A7:K7"/>
    <mergeCell ref="H10:J10"/>
    <mergeCell ref="G9:H9"/>
    <mergeCell ref="I9:J9"/>
    <mergeCell ref="G5:H5"/>
    <mergeCell ref="C14:E14"/>
    <mergeCell ref="C15:E15"/>
    <mergeCell ref="H11:J11"/>
    <mergeCell ref="H13:J13"/>
    <mergeCell ref="C10:E10"/>
    <mergeCell ref="C11:E11"/>
    <mergeCell ref="C12:E12"/>
    <mergeCell ref="C13:E13"/>
    <mergeCell ref="C18:C19"/>
    <mergeCell ref="E18:E19"/>
    <mergeCell ref="F18:F19"/>
    <mergeCell ref="A17:F17"/>
    <mergeCell ref="A18:A19"/>
    <mergeCell ref="B18:B19"/>
    <mergeCell ref="D18:D19"/>
    <mergeCell ref="L105:N105"/>
    <mergeCell ref="L106:N106"/>
    <mergeCell ref="G17:K17"/>
    <mergeCell ref="G18:I18"/>
    <mergeCell ref="J18:K18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1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329"/>
  <sheetViews>
    <sheetView tabSelected="1" view="pageBreakPreview" topLeftCell="A295" zoomScale="70" zoomScaleNormal="115" zoomScaleSheetLayoutView="70" workbookViewId="0">
      <selection activeCell="B332" sqref="B332:I339"/>
    </sheetView>
  </sheetViews>
  <sheetFormatPr baseColWidth="10" defaultRowHeight="12.75" x14ac:dyDescent="0.25"/>
  <cols>
    <col min="1" max="1" width="7.85546875" style="3" customWidth="1"/>
    <col min="2" max="2" width="57" style="47" customWidth="1"/>
    <col min="3" max="3" width="11.28515625" style="5" customWidth="1"/>
    <col min="4" max="4" width="18.7109375" style="3" customWidth="1"/>
    <col min="5" max="5" width="26.85546875" style="5" customWidth="1"/>
    <col min="6" max="6" width="20.140625" style="5" customWidth="1"/>
    <col min="7" max="7" width="19.28515625" style="5" customWidth="1"/>
    <col min="8" max="8" width="5.7109375" style="3" customWidth="1"/>
    <col min="9" max="9" width="13.5703125" style="48" customWidth="1"/>
    <col min="10" max="10" width="20.140625" style="49" customWidth="1"/>
    <col min="11" max="11" width="28.140625" style="5" customWidth="1"/>
    <col min="12" max="12" width="13.7109375" style="4" customWidth="1"/>
    <col min="13" max="14" width="11.42578125" style="4"/>
    <col min="15" max="16384" width="11.42578125" style="5"/>
  </cols>
  <sheetData>
    <row r="1" spans="1:16" ht="48.75" customHeight="1" x14ac:dyDescent="0.25">
      <c r="A1" s="136"/>
      <c r="B1" s="137"/>
      <c r="C1" s="157" t="s">
        <v>32</v>
      </c>
      <c r="D1" s="157"/>
      <c r="E1" s="157"/>
      <c r="F1" s="157"/>
      <c r="G1" s="157"/>
      <c r="H1" s="157"/>
      <c r="I1" s="157"/>
      <c r="J1" s="157"/>
      <c r="K1" s="158"/>
      <c r="O1" s="4"/>
      <c r="P1" s="4"/>
    </row>
    <row r="2" spans="1:16" x14ac:dyDescent="0.25">
      <c r="A2" s="138"/>
      <c r="B2" s="139"/>
      <c r="C2" s="155" t="s">
        <v>23</v>
      </c>
      <c r="D2" s="155"/>
      <c r="E2" s="155"/>
      <c r="F2" s="155"/>
      <c r="G2" s="155"/>
      <c r="H2" s="155"/>
      <c r="I2" s="155"/>
      <c r="J2" s="155"/>
      <c r="K2" s="156"/>
      <c r="O2" s="4"/>
      <c r="P2" s="4"/>
    </row>
    <row r="3" spans="1:16" x14ac:dyDescent="0.25">
      <c r="A3" s="138"/>
      <c r="B3" s="139"/>
      <c r="C3" s="139" t="s">
        <v>24</v>
      </c>
      <c r="D3" s="139"/>
      <c r="E3" s="139"/>
      <c r="F3" s="139"/>
      <c r="G3" s="139"/>
      <c r="H3" s="139"/>
      <c r="I3" s="139"/>
      <c r="J3" s="139"/>
      <c r="K3" s="140"/>
      <c r="O3" s="4"/>
      <c r="P3" s="4"/>
    </row>
    <row r="4" spans="1:16" x14ac:dyDescent="0.25">
      <c r="A4" s="138"/>
      <c r="B4" s="139"/>
      <c r="C4" s="142" t="s">
        <v>25</v>
      </c>
      <c r="D4" s="142"/>
      <c r="E4" s="142" t="s">
        <v>27</v>
      </c>
      <c r="F4" s="142"/>
      <c r="G4" s="174" t="s">
        <v>29</v>
      </c>
      <c r="H4" s="175"/>
      <c r="I4" s="142" t="s">
        <v>28</v>
      </c>
      <c r="J4" s="142"/>
      <c r="K4" s="142"/>
      <c r="O4" s="4"/>
      <c r="P4" s="4"/>
    </row>
    <row r="5" spans="1:16" x14ac:dyDescent="0.25">
      <c r="A5" s="138"/>
      <c r="B5" s="139"/>
      <c r="C5" s="142" t="s">
        <v>26</v>
      </c>
      <c r="D5" s="142"/>
      <c r="E5" s="142"/>
      <c r="F5" s="142"/>
      <c r="G5" s="174" t="s">
        <v>31</v>
      </c>
      <c r="H5" s="175"/>
      <c r="I5" s="141">
        <v>43832</v>
      </c>
      <c r="J5" s="142"/>
      <c r="K5" s="142"/>
      <c r="O5" s="4"/>
      <c r="P5" s="4"/>
    </row>
    <row r="6" spans="1:16" x14ac:dyDescent="0.25">
      <c r="A6" s="138"/>
      <c r="B6" s="139"/>
      <c r="C6" s="139" t="s">
        <v>30</v>
      </c>
      <c r="D6" s="139"/>
      <c r="E6" s="139"/>
      <c r="F6" s="139"/>
      <c r="G6" s="139"/>
      <c r="H6" s="139"/>
      <c r="I6" s="139"/>
      <c r="J6" s="139"/>
      <c r="K6" s="140"/>
      <c r="O6" s="4"/>
      <c r="P6" s="4"/>
    </row>
    <row r="7" spans="1:16" ht="16.5" customHeight="1" x14ac:dyDescent="0.25">
      <c r="A7" s="144"/>
      <c r="B7" s="145"/>
      <c r="C7" s="145"/>
      <c r="D7" s="145"/>
      <c r="E7" s="145"/>
      <c r="F7" s="145"/>
      <c r="G7" s="145"/>
      <c r="H7" s="145"/>
      <c r="I7" s="145"/>
      <c r="J7" s="145"/>
      <c r="K7" s="146"/>
      <c r="L7" s="8"/>
      <c r="M7" s="8"/>
      <c r="N7" s="8"/>
      <c r="O7" s="8"/>
      <c r="P7" s="4"/>
    </row>
    <row r="8" spans="1:16" x14ac:dyDescent="0.25">
      <c r="A8" s="6"/>
      <c r="B8" s="8"/>
      <c r="C8" s="8"/>
      <c r="D8" s="7"/>
      <c r="E8" s="8"/>
      <c r="F8" s="8"/>
      <c r="G8" s="8"/>
      <c r="H8" s="7"/>
      <c r="I8" s="8"/>
      <c r="J8" s="8"/>
      <c r="K8" s="9"/>
      <c r="L8" s="8"/>
      <c r="M8" s="8"/>
      <c r="N8" s="8"/>
      <c r="O8" s="8"/>
      <c r="P8" s="4"/>
    </row>
    <row r="9" spans="1:16" x14ac:dyDescent="0.25">
      <c r="A9" s="10"/>
      <c r="B9" s="11" t="s">
        <v>11</v>
      </c>
      <c r="C9" s="154" t="s">
        <v>38</v>
      </c>
      <c r="D9" s="154"/>
      <c r="E9" s="154"/>
      <c r="F9" s="12"/>
      <c r="G9" s="56" t="s">
        <v>17</v>
      </c>
      <c r="H9" s="57"/>
      <c r="I9" s="58"/>
      <c r="J9" s="59"/>
      <c r="K9" s="13"/>
      <c r="L9" s="14"/>
      <c r="M9" s="14"/>
      <c r="N9" s="14"/>
      <c r="O9" s="14"/>
      <c r="P9" s="4"/>
    </row>
    <row r="10" spans="1:16" ht="33.75" customHeight="1" x14ac:dyDescent="0.25">
      <c r="A10" s="10"/>
      <c r="B10" s="15" t="s">
        <v>12</v>
      </c>
      <c r="C10" s="131" t="str">
        <f>'MAYORES Y MENORES'!C10:E10</f>
        <v>DOCUMENTO DE ACEPTACION DE OFERTA No. 013 DE 2021</v>
      </c>
      <c r="D10" s="131"/>
      <c r="E10" s="131"/>
      <c r="F10" s="14"/>
      <c r="G10" s="16" t="s">
        <v>13</v>
      </c>
      <c r="H10" s="147" t="str">
        <f>'MAYORES Y MENORES'!H10:J10</f>
        <v>MUNICIPIO DE VILLA DE LEYVA</v>
      </c>
      <c r="I10" s="147"/>
      <c r="J10" s="147"/>
      <c r="K10" s="13"/>
      <c r="L10" s="14"/>
      <c r="M10" s="14"/>
      <c r="N10" s="14"/>
      <c r="O10" s="17" t="s">
        <v>4</v>
      </c>
      <c r="P10" s="4"/>
    </row>
    <row r="11" spans="1:16" ht="70.5" customHeight="1" x14ac:dyDescent="0.25">
      <c r="A11" s="10"/>
      <c r="B11" s="18" t="s">
        <v>14</v>
      </c>
      <c r="C11" s="131" t="str">
        <f>'MAYORES Y MENORES'!C11:E11</f>
        <v>SUMINISTRO DE MATERIALES DE FERRETERÍA PARA REPARACIONES LOCATIVAS,MANTENIMIENTO Y ADECUACIÓN DEL EQUIPAMIENTO DEL MUNICIPIO DE VILLA DE LEYVA- BOYACÁ</v>
      </c>
      <c r="D11" s="131"/>
      <c r="E11" s="131"/>
      <c r="F11" s="19"/>
      <c r="G11" s="15" t="s">
        <v>5</v>
      </c>
      <c r="H11" s="152" t="str">
        <f>'MAYORES Y MENORES'!H11:J11</f>
        <v>NELSON ALBERTO CARVAJAL REINA                    SECRETARIO DE INFRAESTRUCTURA Y OBRAS FISICAS</v>
      </c>
      <c r="I11" s="152"/>
      <c r="J11" s="152"/>
      <c r="K11" s="13"/>
      <c r="L11" s="19"/>
      <c r="M11" s="19"/>
      <c r="N11" s="19"/>
      <c r="O11" s="14"/>
      <c r="P11" s="4"/>
    </row>
    <row r="12" spans="1:16" ht="15" x14ac:dyDescent="0.25">
      <c r="A12" s="10"/>
      <c r="B12" s="15" t="s">
        <v>0</v>
      </c>
      <c r="C12" s="131" t="str">
        <f>'MAYORES Y MENORES'!C12:E12</f>
        <v>SONIA RUTH CASALLAS SUAREZ</v>
      </c>
      <c r="D12" s="131"/>
      <c r="E12" s="131"/>
      <c r="F12" s="19"/>
      <c r="G12"/>
      <c r="H12"/>
      <c r="I12"/>
      <c r="J12"/>
      <c r="K12" s="13"/>
      <c r="L12" s="12"/>
      <c r="M12" s="12"/>
      <c r="N12" s="12"/>
      <c r="O12" s="14"/>
      <c r="P12" s="4"/>
    </row>
    <row r="13" spans="1:16" ht="27.75" customHeight="1" x14ac:dyDescent="0.25">
      <c r="A13" s="10"/>
      <c r="B13" s="15" t="s">
        <v>15</v>
      </c>
      <c r="C13" s="132" t="str">
        <f>'MAYORES Y MENORES'!C13:E13</f>
        <v xml:space="preserve">VEINTICINCO MILLONES CUATROCIENTOS MIL PESOS M/CTE ($25.400.000) IVA INCUIDO </v>
      </c>
      <c r="D13" s="132"/>
      <c r="E13" s="132"/>
      <c r="F13" s="20"/>
      <c r="G13" s="20"/>
      <c r="H13" s="153" t="s">
        <v>4</v>
      </c>
      <c r="I13" s="153"/>
      <c r="J13" s="153"/>
      <c r="K13" s="13"/>
      <c r="L13" s="21"/>
      <c r="M13" s="21"/>
      <c r="N13" s="21"/>
      <c r="O13" s="22"/>
      <c r="P13" s="4"/>
    </row>
    <row r="14" spans="1:16" ht="39.75" customHeight="1" x14ac:dyDescent="0.25">
      <c r="A14" s="10"/>
      <c r="B14" s="15" t="s">
        <v>16</v>
      </c>
      <c r="C14" s="132" t="str">
        <f>'MAYORES Y MENORES'!C14:E14</f>
        <v xml:space="preserve">HASTA VEINTIUNO (21) DE DICIEMBRE o hasta agotar el valor del contrato,contado a partir del acta de inicio,previo el cumplimiento de los requisitos de ejecución del contrato </v>
      </c>
      <c r="D14" s="132"/>
      <c r="E14" s="132"/>
      <c r="F14" s="20"/>
      <c r="G14" s="20"/>
      <c r="H14" s="23"/>
      <c r="I14" s="143" t="s">
        <v>4</v>
      </c>
      <c r="J14" s="143"/>
      <c r="K14" s="24"/>
      <c r="L14" s="14"/>
      <c r="M14" s="14"/>
      <c r="N14" s="14"/>
      <c r="O14" s="14"/>
      <c r="P14" s="4"/>
    </row>
    <row r="15" spans="1:16" ht="16.5" customHeight="1" x14ac:dyDescent="0.25">
      <c r="A15" s="10"/>
      <c r="B15" s="15" t="s">
        <v>6</v>
      </c>
      <c r="C15" s="151" t="str">
        <f>'MAYORES Y MENORES'!C15:E15</f>
        <v>07 DE ABRIL DE 2021</v>
      </c>
      <c r="D15" s="151"/>
      <c r="E15" s="151"/>
      <c r="F15" s="20"/>
      <c r="G15" s="20"/>
      <c r="H15" s="25"/>
      <c r="I15" s="135"/>
      <c r="J15" s="135"/>
      <c r="K15" s="24"/>
      <c r="L15" s="14"/>
      <c r="M15" s="14"/>
      <c r="N15" s="14"/>
      <c r="O15" s="14"/>
      <c r="P15" s="4"/>
    </row>
    <row r="16" spans="1:16" ht="13.5" thickBot="1" x14ac:dyDescent="0.3">
      <c r="A16" s="60"/>
      <c r="B16" s="26"/>
      <c r="C16" s="27"/>
      <c r="D16" s="1"/>
      <c r="E16" s="27"/>
      <c r="F16" s="27"/>
      <c r="G16" s="27"/>
      <c r="H16" s="1"/>
      <c r="I16" s="28"/>
      <c r="J16" s="29"/>
      <c r="K16" s="30"/>
      <c r="P16" s="4"/>
    </row>
    <row r="17" spans="1:244" s="31" customFormat="1" ht="13.5" customHeight="1" thickBot="1" x14ac:dyDescent="0.3">
      <c r="A17" s="122" t="s">
        <v>1</v>
      </c>
      <c r="B17" s="123"/>
      <c r="C17" s="123"/>
      <c r="D17" s="123"/>
      <c r="E17" s="123"/>
      <c r="F17" s="124"/>
      <c r="G17" s="160" t="s">
        <v>39</v>
      </c>
      <c r="H17" s="161"/>
      <c r="I17" s="162"/>
      <c r="J17" s="161" t="s">
        <v>40</v>
      </c>
      <c r="K17" s="162"/>
      <c r="L17" s="14"/>
      <c r="M17" s="14"/>
      <c r="N17" s="14"/>
    </row>
    <row r="18" spans="1:244" s="31" customFormat="1" ht="13.5" customHeight="1" thickBot="1" x14ac:dyDescent="0.3">
      <c r="A18" s="167" t="s">
        <v>18</v>
      </c>
      <c r="B18" s="169" t="s">
        <v>19</v>
      </c>
      <c r="C18" s="133" t="s">
        <v>20</v>
      </c>
      <c r="D18" s="171" t="s">
        <v>33</v>
      </c>
      <c r="E18" s="171" t="s">
        <v>21</v>
      </c>
      <c r="F18" s="120" t="s">
        <v>3</v>
      </c>
      <c r="G18" s="163"/>
      <c r="H18" s="164"/>
      <c r="I18" s="165"/>
      <c r="J18" s="164"/>
      <c r="K18" s="165"/>
      <c r="L18" s="14"/>
      <c r="M18" s="14"/>
      <c r="N18" s="14"/>
    </row>
    <row r="19" spans="1:244" s="31" customFormat="1" ht="18" customHeight="1" thickBot="1" x14ac:dyDescent="0.3">
      <c r="A19" s="168"/>
      <c r="B19" s="170"/>
      <c r="C19" s="170"/>
      <c r="D19" s="172"/>
      <c r="E19" s="172"/>
      <c r="F19" s="173"/>
      <c r="G19" s="52" t="s">
        <v>33</v>
      </c>
      <c r="H19" s="206" t="s">
        <v>41</v>
      </c>
      <c r="I19" s="166"/>
      <c r="J19" s="32" t="s">
        <v>9</v>
      </c>
      <c r="K19" s="33" t="s">
        <v>10</v>
      </c>
      <c r="L19" s="14"/>
      <c r="M19" s="14"/>
      <c r="N19" s="14"/>
    </row>
    <row r="20" spans="1:244" s="31" customFormat="1" x14ac:dyDescent="0.25">
      <c r="A20" s="79">
        <f>'[1]EL PROGRESO'!B12</f>
        <v>1</v>
      </c>
      <c r="B20" s="82" t="str">
        <f>'[1]EL PROGRESO'!C12</f>
        <v>ABRAZADERA 1" TITAN</v>
      </c>
      <c r="C20" s="34" t="str">
        <f>'[1]EL PROGRESO'!D12</f>
        <v>UND</v>
      </c>
      <c r="D20" s="34">
        <v>1</v>
      </c>
      <c r="E20" s="95">
        <f>'[1]EL PROGRESO'!E12</f>
        <v>4500</v>
      </c>
      <c r="F20" s="50">
        <f>E20*D20</f>
        <v>4500</v>
      </c>
      <c r="G20" s="51">
        <f>D20</f>
        <v>1</v>
      </c>
      <c r="H20" s="204">
        <f>+G20*E20</f>
        <v>4500</v>
      </c>
      <c r="I20" s="205"/>
      <c r="J20" s="196">
        <f>+G20</f>
        <v>1</v>
      </c>
      <c r="K20" s="53">
        <f>+E20*J20</f>
        <v>4500</v>
      </c>
      <c r="L20" s="14"/>
      <c r="M20" s="14"/>
      <c r="N20" s="14"/>
    </row>
    <row r="21" spans="1:244" s="31" customFormat="1" x14ac:dyDescent="0.25">
      <c r="A21" s="79">
        <f>'[1]EL PROGRESO'!B13</f>
        <v>2</v>
      </c>
      <c r="B21" s="82" t="str">
        <f>'[1]EL PROGRESO'!C13</f>
        <v>ABRAZADERA 1/2" TITAN</v>
      </c>
      <c r="C21" s="34" t="str">
        <f>'[1]EL PROGRESO'!D13</f>
        <v>UND</v>
      </c>
      <c r="D21" s="34">
        <v>1</v>
      </c>
      <c r="E21" s="95">
        <f>'[1]EL PROGRESO'!E13</f>
        <v>2500</v>
      </c>
      <c r="F21" s="50">
        <f>E21*D21</f>
        <v>2500</v>
      </c>
      <c r="G21" s="35">
        <f>D21</f>
        <v>1</v>
      </c>
      <c r="H21" s="159">
        <f>+G21*E21</f>
        <v>2500</v>
      </c>
      <c r="I21" s="199"/>
      <c r="J21" s="197">
        <f>+G21</f>
        <v>1</v>
      </c>
      <c r="K21" s="54">
        <f>+E21*J21</f>
        <v>2500</v>
      </c>
      <c r="L21" s="14"/>
      <c r="M21" s="14"/>
      <c r="N21" s="14"/>
    </row>
    <row r="22" spans="1:244" s="4" customFormat="1" x14ac:dyDescent="0.25">
      <c r="A22" s="79">
        <f>'[1]EL PROGRESO'!B14</f>
        <v>3</v>
      </c>
      <c r="B22" s="82" t="str">
        <f>'[1]EL PROGRESO'!C14</f>
        <v>ABRAZADERA 3/4" TITAN</v>
      </c>
      <c r="C22" s="34" t="str">
        <f>'[1]EL PROGRESO'!D14</f>
        <v>UND</v>
      </c>
      <c r="D22" s="34">
        <v>1</v>
      </c>
      <c r="E22" s="95">
        <f>'[1]EL PROGRESO'!E14</f>
        <v>3500</v>
      </c>
      <c r="F22" s="50">
        <f t="shared" ref="F22:F85" si="0">E22*D22</f>
        <v>3500</v>
      </c>
      <c r="G22" s="51">
        <f t="shared" ref="G22:G85" si="1">D22</f>
        <v>1</v>
      </c>
      <c r="H22" s="159">
        <f>+G22*E22</f>
        <v>3500</v>
      </c>
      <c r="I22" s="199"/>
      <c r="J22" s="197">
        <f t="shared" ref="J22:J84" si="2">+G22</f>
        <v>1</v>
      </c>
      <c r="K22" s="54">
        <f>+E22*J22</f>
        <v>3500</v>
      </c>
      <c r="L22" s="14"/>
    </row>
    <row r="23" spans="1:244" s="4" customFormat="1" x14ac:dyDescent="0.25">
      <c r="A23" s="79">
        <f>'[1]EL PROGRESO'!B15</f>
        <v>4</v>
      </c>
      <c r="B23" s="82" t="str">
        <f>'[1]EL PROGRESO'!C15</f>
        <v>ACOPLE LAVAMANOS 50 CM</v>
      </c>
      <c r="C23" s="34" t="str">
        <f>'[1]EL PROGRESO'!D15</f>
        <v>UND</v>
      </c>
      <c r="D23" s="34">
        <v>1</v>
      </c>
      <c r="E23" s="95">
        <f>'[1]EL PROGRESO'!E15</f>
        <v>4100</v>
      </c>
      <c r="F23" s="50">
        <f t="shared" si="0"/>
        <v>4100</v>
      </c>
      <c r="G23" s="35">
        <f t="shared" si="1"/>
        <v>1</v>
      </c>
      <c r="H23" s="159">
        <f>+G23*E23</f>
        <v>4100</v>
      </c>
      <c r="I23" s="199"/>
      <c r="J23" s="197">
        <f t="shared" si="2"/>
        <v>1</v>
      </c>
      <c r="K23" s="54">
        <f>+E23*J23</f>
        <v>4100</v>
      </c>
      <c r="L23" s="14"/>
    </row>
    <row r="24" spans="1:244" x14ac:dyDescent="0.25">
      <c r="A24" s="79">
        <f>'[1]EL PROGRESO'!B16</f>
        <v>5</v>
      </c>
      <c r="B24" s="82" t="str">
        <f>'[1]EL PROGRESO'!C16</f>
        <v>ACOPLE SANITARIO 50 CM</v>
      </c>
      <c r="C24" s="34" t="str">
        <f>'[1]EL PROGRESO'!D16</f>
        <v>UND</v>
      </c>
      <c r="D24" s="34">
        <v>1</v>
      </c>
      <c r="E24" s="95">
        <f>'[1]EL PROGRESO'!E16</f>
        <v>4000</v>
      </c>
      <c r="F24" s="50">
        <f t="shared" si="0"/>
        <v>4000</v>
      </c>
      <c r="G24" s="35">
        <f t="shared" si="1"/>
        <v>1</v>
      </c>
      <c r="H24" s="159">
        <f>+G24*E24</f>
        <v>4000</v>
      </c>
      <c r="I24" s="199"/>
      <c r="J24" s="197">
        <f t="shared" si="2"/>
        <v>1</v>
      </c>
      <c r="K24" s="53">
        <f t="shared" ref="K24:K87" si="3">+E24*J24</f>
        <v>4000</v>
      </c>
      <c r="L24" s="1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</row>
    <row r="25" spans="1:244" s="4" customFormat="1" x14ac:dyDescent="0.25">
      <c r="A25" s="79">
        <f>'[1]EL PROGRESO'!B17</f>
        <v>6</v>
      </c>
      <c r="B25" s="82" t="str">
        <f>'[1]EL PROGRESO'!C17</f>
        <v>ADAPTADOR HEMBRA 1/2" PVC PRESIÓN</v>
      </c>
      <c r="C25" s="34" t="str">
        <f>'[1]EL PROGRESO'!D17</f>
        <v>UND</v>
      </c>
      <c r="D25" s="34">
        <v>1</v>
      </c>
      <c r="E25" s="95">
        <f>'[1]EL PROGRESO'!E17</f>
        <v>1050</v>
      </c>
      <c r="F25" s="50">
        <f t="shared" si="0"/>
        <v>1050</v>
      </c>
      <c r="G25" s="35">
        <f t="shared" si="1"/>
        <v>1</v>
      </c>
      <c r="H25" s="200">
        <f t="shared" ref="H22:H82" si="4">+G25*E25</f>
        <v>1050</v>
      </c>
      <c r="I25" s="201"/>
      <c r="J25" s="197">
        <f t="shared" si="2"/>
        <v>1</v>
      </c>
      <c r="K25" s="54">
        <f t="shared" si="3"/>
        <v>1050</v>
      </c>
      <c r="L25" s="14"/>
    </row>
    <row r="26" spans="1:244" s="4" customFormat="1" x14ac:dyDescent="0.25">
      <c r="A26" s="79">
        <f>'[1]EL PROGRESO'!B18</f>
        <v>7</v>
      </c>
      <c r="B26" s="82" t="str">
        <f>'[1]EL PROGRESO'!C18</f>
        <v>ADAPTADOR HEMBRA 3/4" PVC PRESIÓN</v>
      </c>
      <c r="C26" s="34" t="str">
        <f>'[1]EL PROGRESO'!D18</f>
        <v>UND</v>
      </c>
      <c r="D26" s="34">
        <v>1</v>
      </c>
      <c r="E26" s="95">
        <f>'[1]EL PROGRESO'!E18</f>
        <v>1250</v>
      </c>
      <c r="F26" s="50">
        <f t="shared" si="0"/>
        <v>1250</v>
      </c>
      <c r="G26" s="51">
        <f t="shared" si="1"/>
        <v>1</v>
      </c>
      <c r="H26" s="159">
        <f t="shared" si="4"/>
        <v>1250</v>
      </c>
      <c r="I26" s="199"/>
      <c r="J26" s="197">
        <f t="shared" si="2"/>
        <v>1</v>
      </c>
      <c r="K26" s="54">
        <f t="shared" si="3"/>
        <v>1250</v>
      </c>
      <c r="L26" s="14"/>
    </row>
    <row r="27" spans="1:244" s="4" customFormat="1" ht="14.25" customHeight="1" x14ac:dyDescent="0.25">
      <c r="A27" s="79">
        <f>'[1]EL PROGRESO'!B19</f>
        <v>8</v>
      </c>
      <c r="B27" s="82" t="str">
        <f>'[1]EL PROGRESO'!C19</f>
        <v>ADAPTADOR HEMBRA 1" PVC PRESIÓN</v>
      </c>
      <c r="C27" s="34" t="str">
        <f>'[1]EL PROGRESO'!D19</f>
        <v>UND</v>
      </c>
      <c r="D27" s="34">
        <v>1</v>
      </c>
      <c r="E27" s="95">
        <f>'[1]EL PROGRESO'!E19</f>
        <v>1900</v>
      </c>
      <c r="F27" s="50">
        <f t="shared" si="0"/>
        <v>1900</v>
      </c>
      <c r="G27" s="35">
        <f t="shared" si="1"/>
        <v>1</v>
      </c>
      <c r="H27" s="159">
        <f t="shared" si="4"/>
        <v>1900</v>
      </c>
      <c r="I27" s="199"/>
      <c r="J27" s="197">
        <f t="shared" si="2"/>
        <v>1</v>
      </c>
      <c r="K27" s="54">
        <f t="shared" si="3"/>
        <v>1900</v>
      </c>
      <c r="L27" s="14"/>
    </row>
    <row r="28" spans="1:244" s="4" customFormat="1" ht="14.25" customHeight="1" x14ac:dyDescent="0.25">
      <c r="A28" s="79">
        <f>'[1]EL PROGRESO'!B20</f>
        <v>9</v>
      </c>
      <c r="B28" s="82" t="str">
        <f>'[1]EL PROGRESO'!C20</f>
        <v>ADAPTADOR HEMBRA 1 1/4" PVC PRESIÓN</v>
      </c>
      <c r="C28" s="34" t="str">
        <f>'[1]EL PROGRESO'!D20</f>
        <v>UND</v>
      </c>
      <c r="D28" s="34">
        <v>1</v>
      </c>
      <c r="E28" s="95">
        <f>'[1]EL PROGRESO'!E20</f>
        <v>3100</v>
      </c>
      <c r="F28" s="50">
        <f t="shared" si="0"/>
        <v>3100</v>
      </c>
      <c r="G28" s="51">
        <f t="shared" si="1"/>
        <v>1</v>
      </c>
      <c r="H28" s="159">
        <f t="shared" si="4"/>
        <v>3100</v>
      </c>
      <c r="I28" s="199"/>
      <c r="J28" s="197">
        <f t="shared" si="2"/>
        <v>1</v>
      </c>
      <c r="K28" s="53">
        <f t="shared" si="3"/>
        <v>3100</v>
      </c>
      <c r="L28" s="14"/>
    </row>
    <row r="29" spans="1:244" s="4" customFormat="1" ht="14.25" customHeight="1" x14ac:dyDescent="0.25">
      <c r="A29" s="79">
        <f>'[1]EL PROGRESO'!B21</f>
        <v>10</v>
      </c>
      <c r="B29" s="82" t="str">
        <f>'[1]EL PROGRESO'!C21</f>
        <v>ADAPTADOR HEMBRA 1 1/2" PVC PRESIÓN</v>
      </c>
      <c r="C29" s="34" t="str">
        <f>'[1]EL PROGRESO'!D21</f>
        <v>UND</v>
      </c>
      <c r="D29" s="34">
        <v>1</v>
      </c>
      <c r="E29" s="95">
        <f>'[1]EL PROGRESO'!E21</f>
        <v>5500</v>
      </c>
      <c r="F29" s="50">
        <f t="shared" si="0"/>
        <v>5500</v>
      </c>
      <c r="G29" s="35">
        <f t="shared" si="1"/>
        <v>1</v>
      </c>
      <c r="H29" s="159">
        <f t="shared" si="4"/>
        <v>5500</v>
      </c>
      <c r="I29" s="199"/>
      <c r="J29" s="197">
        <f t="shared" si="2"/>
        <v>1</v>
      </c>
      <c r="K29" s="54">
        <f t="shared" si="3"/>
        <v>5500</v>
      </c>
      <c r="L29" s="14"/>
    </row>
    <row r="30" spans="1:244" ht="14.25" customHeight="1" x14ac:dyDescent="0.25">
      <c r="A30" s="79">
        <f>'[1]EL PROGRESO'!B22</f>
        <v>11</v>
      </c>
      <c r="B30" s="82" t="str">
        <f>'[1]EL PROGRESO'!C22</f>
        <v>ADAPTADOR HEMBRA 2" PVC PRESIÓN</v>
      </c>
      <c r="C30" s="34" t="str">
        <f>'[1]EL PROGRESO'!D22</f>
        <v>UND</v>
      </c>
      <c r="D30" s="34">
        <v>1</v>
      </c>
      <c r="E30" s="95">
        <f>'[1]EL PROGRESO'!E22</f>
        <v>9850</v>
      </c>
      <c r="F30" s="50">
        <f t="shared" si="0"/>
        <v>9850</v>
      </c>
      <c r="G30" s="51">
        <f t="shared" si="1"/>
        <v>1</v>
      </c>
      <c r="H30" s="159">
        <f t="shared" si="4"/>
        <v>9850</v>
      </c>
      <c r="I30" s="199"/>
      <c r="J30" s="197">
        <f t="shared" si="2"/>
        <v>1</v>
      </c>
      <c r="K30" s="54">
        <f t="shared" si="3"/>
        <v>9850</v>
      </c>
      <c r="L30" s="1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</row>
    <row r="31" spans="1:244" s="4" customFormat="1" ht="14.25" customHeight="1" x14ac:dyDescent="0.25">
      <c r="A31" s="79">
        <f>'[1]EL PROGRESO'!B23</f>
        <v>12</v>
      </c>
      <c r="B31" s="82" t="str">
        <f>'[1]EL PROGRESO'!C23</f>
        <v>ADAPTADOR HEMBRA 2 1/2" PVC PRESIÓN</v>
      </c>
      <c r="C31" s="34" t="str">
        <f>'[1]EL PROGRESO'!D23</f>
        <v>UND</v>
      </c>
      <c r="D31" s="34">
        <v>1</v>
      </c>
      <c r="E31" s="95">
        <f>'[1]EL PROGRESO'!E23</f>
        <v>18250</v>
      </c>
      <c r="F31" s="50">
        <f t="shared" si="0"/>
        <v>18250</v>
      </c>
      <c r="G31" s="35">
        <f t="shared" si="1"/>
        <v>1</v>
      </c>
      <c r="H31" s="200">
        <f t="shared" ref="H31:H94" si="5">+G31*E31</f>
        <v>18250</v>
      </c>
      <c r="I31" s="201"/>
      <c r="J31" s="197">
        <f t="shared" si="2"/>
        <v>1</v>
      </c>
      <c r="K31" s="54">
        <f t="shared" si="3"/>
        <v>18250</v>
      </c>
      <c r="L31" s="14"/>
    </row>
    <row r="32" spans="1:244" s="4" customFormat="1" ht="14.25" customHeight="1" x14ac:dyDescent="0.25">
      <c r="A32" s="79">
        <f>'[1]EL PROGRESO'!B24</f>
        <v>13</v>
      </c>
      <c r="B32" s="82" t="str">
        <f>'[1]EL PROGRESO'!C24</f>
        <v>ADAPTADOR MACHO 1/2" PVC PRESIÓN</v>
      </c>
      <c r="C32" s="34" t="str">
        <f>'[1]EL PROGRESO'!D24</f>
        <v>UND</v>
      </c>
      <c r="D32" s="34">
        <v>1</v>
      </c>
      <c r="E32" s="95">
        <f>'[1]EL PROGRESO'!E24</f>
        <v>900</v>
      </c>
      <c r="F32" s="50">
        <f t="shared" si="0"/>
        <v>900</v>
      </c>
      <c r="G32" s="51">
        <f t="shared" si="1"/>
        <v>1</v>
      </c>
      <c r="H32" s="159">
        <f t="shared" si="5"/>
        <v>900</v>
      </c>
      <c r="I32" s="199"/>
      <c r="J32" s="197">
        <f t="shared" si="2"/>
        <v>1</v>
      </c>
      <c r="K32" s="53">
        <f t="shared" si="3"/>
        <v>900</v>
      </c>
      <c r="L32" s="14"/>
    </row>
    <row r="33" spans="1:244" ht="14.25" customHeight="1" x14ac:dyDescent="0.25">
      <c r="A33" s="79">
        <f>'[1]EL PROGRESO'!B25</f>
        <v>14</v>
      </c>
      <c r="B33" s="82" t="str">
        <f>'[1]EL PROGRESO'!C25</f>
        <v>ADAPTADOR MACHO 3/4" PVC PRESIÓN</v>
      </c>
      <c r="C33" s="34" t="str">
        <f>'[1]EL PROGRESO'!D25</f>
        <v>UND</v>
      </c>
      <c r="D33" s="34">
        <v>1</v>
      </c>
      <c r="E33" s="95">
        <f>'[1]EL PROGRESO'!E25</f>
        <v>1100</v>
      </c>
      <c r="F33" s="50">
        <f t="shared" si="0"/>
        <v>1100</v>
      </c>
      <c r="G33" s="35">
        <f t="shared" si="1"/>
        <v>1</v>
      </c>
      <c r="H33" s="159">
        <f t="shared" si="5"/>
        <v>1100</v>
      </c>
      <c r="I33" s="199"/>
      <c r="J33" s="197">
        <f t="shared" si="2"/>
        <v>1</v>
      </c>
      <c r="K33" s="54">
        <f t="shared" si="3"/>
        <v>1100</v>
      </c>
      <c r="L33" s="1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</row>
    <row r="34" spans="1:244" s="4" customFormat="1" ht="14.25" customHeight="1" x14ac:dyDescent="0.25">
      <c r="A34" s="79">
        <f>'[1]EL PROGRESO'!B26</f>
        <v>15</v>
      </c>
      <c r="B34" s="82" t="str">
        <f>'[1]EL PROGRESO'!C26</f>
        <v>ADAPTADOR MACHO 1" PVC PRESIÓN</v>
      </c>
      <c r="C34" s="34" t="str">
        <f>'[1]EL PROGRESO'!D26</f>
        <v>UND</v>
      </c>
      <c r="D34" s="34">
        <v>1</v>
      </c>
      <c r="E34" s="95">
        <f>'[1]EL PROGRESO'!E26</f>
        <v>1900</v>
      </c>
      <c r="F34" s="50">
        <f t="shared" si="0"/>
        <v>1900</v>
      </c>
      <c r="G34" s="51">
        <f t="shared" si="1"/>
        <v>1</v>
      </c>
      <c r="H34" s="159">
        <f t="shared" si="5"/>
        <v>1900</v>
      </c>
      <c r="I34" s="199"/>
      <c r="J34" s="197">
        <f t="shared" si="2"/>
        <v>1</v>
      </c>
      <c r="K34" s="54">
        <f t="shared" si="3"/>
        <v>1900</v>
      </c>
      <c r="L34" s="14"/>
    </row>
    <row r="35" spans="1:244" s="4" customFormat="1" ht="14.25" customHeight="1" x14ac:dyDescent="0.25">
      <c r="A35" s="79">
        <f>'[1]EL PROGRESO'!B27</f>
        <v>16</v>
      </c>
      <c r="B35" s="82" t="str">
        <f>'[1]EL PROGRESO'!C27</f>
        <v>ADAPTADOR MACHO 1 1/4" PVC PRESIÓN</v>
      </c>
      <c r="C35" s="34" t="str">
        <f>'[1]EL PROGRESO'!D27</f>
        <v>UND</v>
      </c>
      <c r="D35" s="34">
        <v>1</v>
      </c>
      <c r="E35" s="95">
        <f>'[1]EL PROGRESO'!E27</f>
        <v>3450</v>
      </c>
      <c r="F35" s="50">
        <f t="shared" si="0"/>
        <v>3450</v>
      </c>
      <c r="G35" s="35">
        <f t="shared" si="1"/>
        <v>1</v>
      </c>
      <c r="H35" s="159">
        <f t="shared" si="5"/>
        <v>3450</v>
      </c>
      <c r="I35" s="199"/>
      <c r="J35" s="197">
        <f t="shared" si="2"/>
        <v>1</v>
      </c>
      <c r="K35" s="54">
        <f t="shared" si="3"/>
        <v>3450</v>
      </c>
      <c r="L35" s="14"/>
    </row>
    <row r="36" spans="1:244" s="4" customFormat="1" ht="14.25" customHeight="1" x14ac:dyDescent="0.25">
      <c r="A36" s="79">
        <f>'[1]EL PROGRESO'!B28</f>
        <v>17</v>
      </c>
      <c r="B36" s="82" t="str">
        <f>'[1]EL PROGRESO'!C28</f>
        <v>ADAPTADOR MACHO 1 1/2" PVC PRESIÓN</v>
      </c>
      <c r="C36" s="34" t="str">
        <f>'[1]EL PROGRESO'!D28</f>
        <v>UND</v>
      </c>
      <c r="D36" s="34">
        <v>1</v>
      </c>
      <c r="E36" s="95">
        <f>'[1]EL PROGRESO'!E28</f>
        <v>4100</v>
      </c>
      <c r="F36" s="50">
        <f t="shared" si="0"/>
        <v>4100</v>
      </c>
      <c r="G36" s="51">
        <f t="shared" si="1"/>
        <v>1</v>
      </c>
      <c r="H36" s="159">
        <f t="shared" si="5"/>
        <v>4100</v>
      </c>
      <c r="I36" s="199"/>
      <c r="J36" s="197">
        <f t="shared" si="2"/>
        <v>1</v>
      </c>
      <c r="K36" s="53">
        <f t="shared" si="3"/>
        <v>4100</v>
      </c>
      <c r="L36" s="14"/>
    </row>
    <row r="37" spans="1:244" s="4" customFormat="1" ht="14.25" customHeight="1" x14ac:dyDescent="0.25">
      <c r="A37" s="79">
        <f>'[1]EL PROGRESO'!B29</f>
        <v>18</v>
      </c>
      <c r="B37" s="82" t="str">
        <f>'[1]EL PROGRESO'!C29</f>
        <v>ADAPTADOR MACHO 2" PVC PRESIÓN</v>
      </c>
      <c r="C37" s="34" t="str">
        <f>'[1]EL PROGRESO'!D29</f>
        <v>UND</v>
      </c>
      <c r="D37" s="34">
        <v>1</v>
      </c>
      <c r="E37" s="95">
        <f>'[1]EL PROGRESO'!E29</f>
        <v>5900</v>
      </c>
      <c r="F37" s="50">
        <f t="shared" si="0"/>
        <v>5900</v>
      </c>
      <c r="G37" s="35">
        <f t="shared" si="1"/>
        <v>1</v>
      </c>
      <c r="H37" s="200">
        <f t="shared" si="5"/>
        <v>5900</v>
      </c>
      <c r="I37" s="201"/>
      <c r="J37" s="197">
        <f t="shared" si="2"/>
        <v>1</v>
      </c>
      <c r="K37" s="54">
        <f t="shared" si="3"/>
        <v>5900</v>
      </c>
      <c r="L37" s="14"/>
    </row>
    <row r="38" spans="1:244" s="4" customFormat="1" ht="14.25" customHeight="1" x14ac:dyDescent="0.25">
      <c r="A38" s="79">
        <f>'[1]EL PROGRESO'!B30</f>
        <v>19</v>
      </c>
      <c r="B38" s="82" t="str">
        <f>'[1]EL PROGRESO'!C30</f>
        <v>ADAPTADOR MACHO 2 1/2" PVC PRESIÓN</v>
      </c>
      <c r="C38" s="34" t="str">
        <f>'[1]EL PROGRESO'!D30</f>
        <v>UND</v>
      </c>
      <c r="D38" s="34">
        <v>1</v>
      </c>
      <c r="E38" s="95">
        <f>'[1]EL PROGRESO'!E30</f>
        <v>14850</v>
      </c>
      <c r="F38" s="50">
        <f t="shared" si="0"/>
        <v>14850</v>
      </c>
      <c r="G38" s="51">
        <f t="shared" si="1"/>
        <v>1</v>
      </c>
      <c r="H38" s="159">
        <f t="shared" si="5"/>
        <v>14850</v>
      </c>
      <c r="I38" s="199"/>
      <c r="J38" s="197">
        <f t="shared" si="2"/>
        <v>1</v>
      </c>
      <c r="K38" s="54">
        <f t="shared" si="3"/>
        <v>14850</v>
      </c>
      <c r="L38" s="14"/>
    </row>
    <row r="39" spans="1:244" s="4" customFormat="1" ht="14.25" customHeight="1" x14ac:dyDescent="0.25">
      <c r="A39" s="79">
        <f>'[1]EL PROGRESO'!B31</f>
        <v>20</v>
      </c>
      <c r="B39" s="82" t="str">
        <f>'[1]EL PROGRESO'!C31</f>
        <v>BUJE PVC PRESION ¾ x ½</v>
      </c>
      <c r="C39" s="34" t="str">
        <f>'[1]EL PROGRESO'!D31</f>
        <v>UND</v>
      </c>
      <c r="D39" s="34">
        <v>1</v>
      </c>
      <c r="E39" s="95">
        <f>'[1]EL PROGRESO'!E31</f>
        <v>1200</v>
      </c>
      <c r="F39" s="50">
        <f t="shared" si="0"/>
        <v>1200</v>
      </c>
      <c r="G39" s="35">
        <f t="shared" si="1"/>
        <v>1</v>
      </c>
      <c r="H39" s="159">
        <f t="shared" si="5"/>
        <v>1200</v>
      </c>
      <c r="I39" s="199"/>
      <c r="J39" s="197">
        <f t="shared" si="2"/>
        <v>1</v>
      </c>
      <c r="K39" s="54">
        <f t="shared" si="3"/>
        <v>1200</v>
      </c>
      <c r="L39" s="14"/>
    </row>
    <row r="40" spans="1:244" s="4" customFormat="1" x14ac:dyDescent="0.25">
      <c r="A40" s="79">
        <f>'[1]EL PROGRESO'!B32</f>
        <v>21</v>
      </c>
      <c r="B40" s="82" t="str">
        <f>'[1]EL PROGRESO'!C32</f>
        <v>BUJE PVC PRESION 1 x ½</v>
      </c>
      <c r="C40" s="55" t="str">
        <f>'[1]EL PROGRESO'!D32</f>
        <v>UND</v>
      </c>
      <c r="D40" s="34">
        <v>1</v>
      </c>
      <c r="E40" s="95">
        <f>'[1]EL PROGRESO'!E32</f>
        <v>1900</v>
      </c>
      <c r="F40" s="50">
        <f t="shared" si="0"/>
        <v>1900</v>
      </c>
      <c r="G40" s="51">
        <f t="shared" si="1"/>
        <v>1</v>
      </c>
      <c r="H40" s="159">
        <f t="shared" si="5"/>
        <v>1900</v>
      </c>
      <c r="I40" s="199"/>
      <c r="J40" s="197">
        <f t="shared" si="2"/>
        <v>1</v>
      </c>
      <c r="K40" s="53">
        <f t="shared" si="3"/>
        <v>1900</v>
      </c>
      <c r="L40" s="14"/>
      <c r="M40" s="4">
        <f>1225/250</f>
        <v>4.9000000000000004</v>
      </c>
    </row>
    <row r="41" spans="1:244" s="4" customFormat="1" x14ac:dyDescent="0.25">
      <c r="A41" s="79">
        <f>'[1]EL PROGRESO'!B33</f>
        <v>22</v>
      </c>
      <c r="B41" s="82" t="str">
        <f>'[1]EL PROGRESO'!C33</f>
        <v>BUJE PVC PRESION 1 x ¾</v>
      </c>
      <c r="C41" s="34" t="str">
        <f>'[1]EL PROGRESO'!D33</f>
        <v>UND</v>
      </c>
      <c r="D41" s="34">
        <v>1</v>
      </c>
      <c r="E41" s="95">
        <f>'[1]EL PROGRESO'!E33</f>
        <v>1900</v>
      </c>
      <c r="F41" s="50">
        <f t="shared" si="0"/>
        <v>1900</v>
      </c>
      <c r="G41" s="35">
        <f t="shared" si="1"/>
        <v>1</v>
      </c>
      <c r="H41" s="159">
        <f t="shared" si="5"/>
        <v>1900</v>
      </c>
      <c r="I41" s="199"/>
      <c r="J41" s="197">
        <f t="shared" si="2"/>
        <v>1</v>
      </c>
      <c r="K41" s="54">
        <f t="shared" si="3"/>
        <v>1900</v>
      </c>
      <c r="L41" s="14"/>
    </row>
    <row r="42" spans="1:244" s="4" customFormat="1" x14ac:dyDescent="0.25">
      <c r="A42" s="79">
        <f>'[1]EL PROGRESO'!B34</f>
        <v>23</v>
      </c>
      <c r="B42" s="82" t="str">
        <f>'[1]EL PROGRESO'!C34</f>
        <v>BUJE PVC PRESION 1¼ x ½</v>
      </c>
      <c r="C42" s="34" t="str">
        <f>'[1]EL PROGRESO'!D34</f>
        <v>UND</v>
      </c>
      <c r="D42" s="34">
        <v>1</v>
      </c>
      <c r="E42" s="95">
        <f>'[1]EL PROGRESO'!E34</f>
        <v>4250</v>
      </c>
      <c r="F42" s="50">
        <f t="shared" si="0"/>
        <v>4250</v>
      </c>
      <c r="G42" s="51">
        <f t="shared" si="1"/>
        <v>1</v>
      </c>
      <c r="H42" s="159">
        <f t="shared" si="5"/>
        <v>4250</v>
      </c>
      <c r="I42" s="199"/>
      <c r="J42" s="197">
        <f t="shared" si="2"/>
        <v>1</v>
      </c>
      <c r="K42" s="54">
        <f t="shared" si="3"/>
        <v>4250</v>
      </c>
      <c r="L42" s="14"/>
    </row>
    <row r="43" spans="1:244" s="4" customFormat="1" x14ac:dyDescent="0.25">
      <c r="A43" s="79">
        <f>'[1]EL PROGRESO'!B35</f>
        <v>24</v>
      </c>
      <c r="B43" s="82" t="str">
        <f>'[1]EL PROGRESO'!C35</f>
        <v>BUJE PVC PRESION 1¼ x ¾</v>
      </c>
      <c r="C43" s="34" t="str">
        <f>'[1]EL PROGRESO'!D35</f>
        <v>UND</v>
      </c>
      <c r="D43" s="34">
        <v>1</v>
      </c>
      <c r="E43" s="95">
        <f>'[1]EL PROGRESO'!E35</f>
        <v>4250</v>
      </c>
      <c r="F43" s="50">
        <f t="shared" si="0"/>
        <v>4250</v>
      </c>
      <c r="G43" s="35">
        <f t="shared" si="1"/>
        <v>1</v>
      </c>
      <c r="H43" s="200">
        <f t="shared" si="5"/>
        <v>4250</v>
      </c>
      <c r="I43" s="201"/>
      <c r="J43" s="197">
        <f t="shared" si="2"/>
        <v>1</v>
      </c>
      <c r="K43" s="54">
        <f t="shared" si="3"/>
        <v>4250</v>
      </c>
      <c r="L43" s="14"/>
    </row>
    <row r="44" spans="1:244" s="4" customFormat="1" x14ac:dyDescent="0.25">
      <c r="A44" s="79">
        <f>'[1]EL PROGRESO'!B36</f>
        <v>25</v>
      </c>
      <c r="B44" s="82" t="str">
        <f>'[1]EL PROGRESO'!C36</f>
        <v>BUJE PVC PRESION 1¼ x 1</v>
      </c>
      <c r="C44" s="34" t="str">
        <f>'[1]EL PROGRESO'!D36</f>
        <v>UND</v>
      </c>
      <c r="D44" s="34">
        <v>1</v>
      </c>
      <c r="E44" s="95">
        <f>'[1]EL PROGRESO'!E36</f>
        <v>4250</v>
      </c>
      <c r="F44" s="50">
        <f t="shared" si="0"/>
        <v>4250</v>
      </c>
      <c r="G44" s="51">
        <f t="shared" si="1"/>
        <v>1</v>
      </c>
      <c r="H44" s="159">
        <f t="shared" si="5"/>
        <v>4250</v>
      </c>
      <c r="I44" s="199"/>
      <c r="J44" s="197">
        <f t="shared" si="2"/>
        <v>1</v>
      </c>
      <c r="K44" s="53">
        <f t="shared" si="3"/>
        <v>4250</v>
      </c>
      <c r="L44" s="14"/>
    </row>
    <row r="45" spans="1:244" s="4" customFormat="1" x14ac:dyDescent="0.25">
      <c r="A45" s="79">
        <f>'[1]EL PROGRESO'!B37</f>
        <v>26</v>
      </c>
      <c r="B45" s="82" t="str">
        <f>'[1]EL PROGRESO'!C37</f>
        <v>BUJE PVC PRESION 1½ x ½</v>
      </c>
      <c r="C45" s="34" t="str">
        <f>'[1]EL PROGRESO'!D37</f>
        <v>UND</v>
      </c>
      <c r="D45" s="34">
        <v>1</v>
      </c>
      <c r="E45" s="95">
        <f>'[1]EL PROGRESO'!E37</f>
        <v>3900</v>
      </c>
      <c r="F45" s="50">
        <f t="shared" si="0"/>
        <v>3900</v>
      </c>
      <c r="G45" s="35">
        <f t="shared" si="1"/>
        <v>1</v>
      </c>
      <c r="H45" s="159">
        <f t="shared" si="5"/>
        <v>3900</v>
      </c>
      <c r="I45" s="199"/>
      <c r="J45" s="197">
        <f t="shared" si="2"/>
        <v>1</v>
      </c>
      <c r="K45" s="54">
        <f t="shared" si="3"/>
        <v>3900</v>
      </c>
      <c r="L45" s="14"/>
    </row>
    <row r="46" spans="1:244" x14ac:dyDescent="0.25">
      <c r="A46" s="79">
        <f>'[1]EL PROGRESO'!B38</f>
        <v>27</v>
      </c>
      <c r="B46" s="82" t="str">
        <f>'[1]EL PROGRESO'!C38</f>
        <v>BUJE PVC PRESION 1½ x ¾</v>
      </c>
      <c r="C46" s="34" t="str">
        <f>'[1]EL PROGRESO'!D38</f>
        <v>UND</v>
      </c>
      <c r="D46" s="34">
        <v>1</v>
      </c>
      <c r="E46" s="95">
        <f>'[1]EL PROGRESO'!E38</f>
        <v>3900</v>
      </c>
      <c r="F46" s="50">
        <f t="shared" si="0"/>
        <v>3900</v>
      </c>
      <c r="G46" s="51">
        <f t="shared" si="1"/>
        <v>1</v>
      </c>
      <c r="H46" s="159">
        <f t="shared" si="5"/>
        <v>3900</v>
      </c>
      <c r="I46" s="199"/>
      <c r="J46" s="197">
        <f t="shared" si="2"/>
        <v>1</v>
      </c>
      <c r="K46" s="54">
        <f t="shared" si="3"/>
        <v>3900</v>
      </c>
      <c r="L46" s="1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</row>
    <row r="47" spans="1:244" s="4" customFormat="1" x14ac:dyDescent="0.25">
      <c r="A47" s="79">
        <f>'[1]EL PROGRESO'!B39</f>
        <v>28</v>
      </c>
      <c r="B47" s="82" t="str">
        <f>'[1]EL PROGRESO'!C39</f>
        <v>BUJE PVC PRESION 1½ x 1</v>
      </c>
      <c r="C47" s="34" t="str">
        <f>'[1]EL PROGRESO'!D39</f>
        <v>UND</v>
      </c>
      <c r="D47" s="34">
        <v>1</v>
      </c>
      <c r="E47" s="95">
        <f>'[1]EL PROGRESO'!E39</f>
        <v>3900</v>
      </c>
      <c r="F47" s="50">
        <f t="shared" si="0"/>
        <v>3900</v>
      </c>
      <c r="G47" s="35">
        <f t="shared" si="1"/>
        <v>1</v>
      </c>
      <c r="H47" s="159">
        <f t="shared" si="5"/>
        <v>3900</v>
      </c>
      <c r="I47" s="199"/>
      <c r="J47" s="197">
        <f t="shared" si="2"/>
        <v>1</v>
      </c>
      <c r="K47" s="54">
        <f t="shared" si="3"/>
        <v>3900</v>
      </c>
      <c r="L47" s="14"/>
    </row>
    <row r="48" spans="1:244" s="4" customFormat="1" x14ac:dyDescent="0.25">
      <c r="A48" s="79">
        <f>'[1]EL PROGRESO'!B40</f>
        <v>29</v>
      </c>
      <c r="B48" s="82" t="str">
        <f>'[1]EL PROGRESO'!C40</f>
        <v>BUJE PVC PRESION 1½ x 1¼</v>
      </c>
      <c r="C48" s="34" t="str">
        <f>'[1]EL PROGRESO'!D40</f>
        <v>UND</v>
      </c>
      <c r="D48" s="34">
        <v>1</v>
      </c>
      <c r="E48" s="95">
        <f>'[1]EL PROGRESO'!E40</f>
        <v>4100</v>
      </c>
      <c r="F48" s="50">
        <f t="shared" si="0"/>
        <v>4100</v>
      </c>
      <c r="G48" s="51">
        <f t="shared" si="1"/>
        <v>1</v>
      </c>
      <c r="H48" s="159">
        <f t="shared" si="5"/>
        <v>4100</v>
      </c>
      <c r="I48" s="199"/>
      <c r="J48" s="197">
        <f t="shared" si="2"/>
        <v>1</v>
      </c>
      <c r="K48" s="53">
        <f t="shared" si="3"/>
        <v>4100</v>
      </c>
      <c r="L48" s="14"/>
    </row>
    <row r="49" spans="1:12" s="4" customFormat="1" x14ac:dyDescent="0.25">
      <c r="A49" s="79">
        <f>'[1]EL PROGRESO'!B41</f>
        <v>30</v>
      </c>
      <c r="B49" s="82" t="str">
        <f>'[1]EL PROGRESO'!C41</f>
        <v>BUJE PVC PRESION 2 x ½</v>
      </c>
      <c r="C49" s="34" t="str">
        <f>'[1]EL PROGRESO'!D41</f>
        <v>UND</v>
      </c>
      <c r="D49" s="34">
        <v>1</v>
      </c>
      <c r="E49" s="95">
        <f>'[1]EL PROGRESO'!E41</f>
        <v>5500</v>
      </c>
      <c r="F49" s="50">
        <f t="shared" si="0"/>
        <v>5500</v>
      </c>
      <c r="G49" s="35">
        <f t="shared" si="1"/>
        <v>1</v>
      </c>
      <c r="H49" s="200">
        <f t="shared" si="5"/>
        <v>5500</v>
      </c>
      <c r="I49" s="201"/>
      <c r="J49" s="197">
        <f t="shared" si="2"/>
        <v>1</v>
      </c>
      <c r="K49" s="54">
        <f t="shared" si="3"/>
        <v>5500</v>
      </c>
      <c r="L49" s="14"/>
    </row>
    <row r="50" spans="1:12" s="4" customFormat="1" x14ac:dyDescent="0.25">
      <c r="A50" s="79">
        <f>'[1]EL PROGRESO'!B42</f>
        <v>31</v>
      </c>
      <c r="B50" s="82" t="str">
        <f>'[1]EL PROGRESO'!C42</f>
        <v>BUJE PVC PRESION 2 x ¾</v>
      </c>
      <c r="C50" s="34" t="str">
        <f>'[1]EL PROGRESO'!D42</f>
        <v>UND</v>
      </c>
      <c r="D50" s="34">
        <v>1</v>
      </c>
      <c r="E50" s="95">
        <f>'[1]EL PROGRESO'!E42</f>
        <v>5500</v>
      </c>
      <c r="F50" s="50">
        <f t="shared" si="0"/>
        <v>5500</v>
      </c>
      <c r="G50" s="51">
        <f t="shared" si="1"/>
        <v>1</v>
      </c>
      <c r="H50" s="159">
        <f t="shared" si="5"/>
        <v>5500</v>
      </c>
      <c r="I50" s="199"/>
      <c r="J50" s="197">
        <f t="shared" si="2"/>
        <v>1</v>
      </c>
      <c r="K50" s="54">
        <f t="shared" si="3"/>
        <v>5500</v>
      </c>
      <c r="L50" s="14"/>
    </row>
    <row r="51" spans="1:12" s="4" customFormat="1" x14ac:dyDescent="0.25">
      <c r="A51" s="79">
        <f>'[1]EL PROGRESO'!B43</f>
        <v>32</v>
      </c>
      <c r="B51" s="82" t="str">
        <f>'[1]EL PROGRESO'!C43</f>
        <v>BUJE PVC PRESION 2 x 1</v>
      </c>
      <c r="C51" s="34" t="str">
        <f>'[1]EL PROGRESO'!D43</f>
        <v>UND</v>
      </c>
      <c r="D51" s="34">
        <v>1</v>
      </c>
      <c r="E51" s="95">
        <f>'[1]EL PROGRESO'!E43</f>
        <v>5500</v>
      </c>
      <c r="F51" s="50">
        <f t="shared" si="0"/>
        <v>5500</v>
      </c>
      <c r="G51" s="35">
        <f t="shared" si="1"/>
        <v>1</v>
      </c>
      <c r="H51" s="159">
        <f t="shared" si="5"/>
        <v>5500</v>
      </c>
      <c r="I51" s="199"/>
      <c r="J51" s="197">
        <f t="shared" si="2"/>
        <v>1</v>
      </c>
      <c r="K51" s="54">
        <f t="shared" si="3"/>
        <v>5500</v>
      </c>
      <c r="L51" s="14"/>
    </row>
    <row r="52" spans="1:12" s="4" customFormat="1" x14ac:dyDescent="0.25">
      <c r="A52" s="79">
        <f>'[1]EL PROGRESO'!B44</f>
        <v>33</v>
      </c>
      <c r="B52" s="82" t="str">
        <f>'[1]EL PROGRESO'!C44</f>
        <v>BUJE PVC PRESION 2 x 1¼</v>
      </c>
      <c r="C52" s="34" t="str">
        <f>'[1]EL PROGRESO'!D44</f>
        <v>UND</v>
      </c>
      <c r="D52" s="34">
        <v>1</v>
      </c>
      <c r="E52" s="95">
        <f>'[1]EL PROGRESO'!E44</f>
        <v>5500</v>
      </c>
      <c r="F52" s="50">
        <f t="shared" si="0"/>
        <v>5500</v>
      </c>
      <c r="G52" s="51">
        <f t="shared" si="1"/>
        <v>1</v>
      </c>
      <c r="H52" s="159">
        <f t="shared" si="5"/>
        <v>5500</v>
      </c>
      <c r="I52" s="199"/>
      <c r="J52" s="197">
        <f t="shared" si="2"/>
        <v>1</v>
      </c>
      <c r="K52" s="53">
        <f t="shared" si="3"/>
        <v>5500</v>
      </c>
      <c r="L52" s="14"/>
    </row>
    <row r="53" spans="1:12" s="4" customFormat="1" x14ac:dyDescent="0.25">
      <c r="A53" s="79">
        <f>'[1]EL PROGRESO'!B45</f>
        <v>34</v>
      </c>
      <c r="B53" s="82" t="str">
        <f>'[1]EL PROGRESO'!C45</f>
        <v>BUJE PVC PRESION 2 x 1½</v>
      </c>
      <c r="C53" s="34" t="str">
        <f>'[1]EL PROGRESO'!D45</f>
        <v>UND</v>
      </c>
      <c r="D53" s="34">
        <v>1</v>
      </c>
      <c r="E53" s="95">
        <f>'[1]EL PROGRESO'!E45</f>
        <v>5500</v>
      </c>
      <c r="F53" s="50">
        <f t="shared" si="0"/>
        <v>5500</v>
      </c>
      <c r="G53" s="35">
        <f t="shared" si="1"/>
        <v>1</v>
      </c>
      <c r="H53" s="159">
        <f t="shared" si="5"/>
        <v>5500</v>
      </c>
      <c r="I53" s="199"/>
      <c r="J53" s="197">
        <f t="shared" si="2"/>
        <v>1</v>
      </c>
      <c r="K53" s="54">
        <f t="shared" si="3"/>
        <v>5500</v>
      </c>
      <c r="L53" s="14"/>
    </row>
    <row r="54" spans="1:12" s="4" customFormat="1" x14ac:dyDescent="0.25">
      <c r="A54" s="79">
        <f>'[1]EL PROGRESO'!B46</f>
        <v>35</v>
      </c>
      <c r="B54" s="82" t="str">
        <f>'[1]EL PROGRESO'!C46</f>
        <v>BUJE PVC PRESION 2½ x 1½</v>
      </c>
      <c r="C54" s="34" t="str">
        <f>'[1]EL PROGRESO'!D46</f>
        <v>UND</v>
      </c>
      <c r="D54" s="34">
        <v>1</v>
      </c>
      <c r="E54" s="95">
        <f>'[1]EL PROGRESO'!E46</f>
        <v>13800</v>
      </c>
      <c r="F54" s="50">
        <f t="shared" si="0"/>
        <v>13800</v>
      </c>
      <c r="G54" s="51">
        <f t="shared" si="1"/>
        <v>1</v>
      </c>
      <c r="H54" s="159">
        <f t="shared" si="5"/>
        <v>13800</v>
      </c>
      <c r="I54" s="199"/>
      <c r="J54" s="197">
        <f t="shared" si="2"/>
        <v>1</v>
      </c>
      <c r="K54" s="54">
        <f t="shared" si="3"/>
        <v>13800</v>
      </c>
      <c r="L54" s="14"/>
    </row>
    <row r="55" spans="1:12" s="4" customFormat="1" x14ac:dyDescent="0.25">
      <c r="A55" s="79">
        <f>'[1]EL PROGRESO'!B47</f>
        <v>36</v>
      </c>
      <c r="B55" s="82" t="str">
        <f>'[1]EL PROGRESO'!C47</f>
        <v>BUJE PVC PRESION 2½ x 2</v>
      </c>
      <c r="C55" s="34" t="str">
        <f>'[1]EL PROGRESO'!D47</f>
        <v>UND</v>
      </c>
      <c r="D55" s="34">
        <v>1</v>
      </c>
      <c r="E55" s="95">
        <f>'[1]EL PROGRESO'!E47</f>
        <v>12650</v>
      </c>
      <c r="F55" s="50">
        <f t="shared" si="0"/>
        <v>12650</v>
      </c>
      <c r="G55" s="35">
        <f t="shared" si="1"/>
        <v>1</v>
      </c>
      <c r="H55" s="200">
        <f t="shared" si="5"/>
        <v>12650</v>
      </c>
      <c r="I55" s="201"/>
      <c r="J55" s="197">
        <f t="shared" si="2"/>
        <v>1</v>
      </c>
      <c r="K55" s="54">
        <f t="shared" si="3"/>
        <v>12650</v>
      </c>
      <c r="L55" s="14"/>
    </row>
    <row r="56" spans="1:12" s="4" customFormat="1" x14ac:dyDescent="0.25">
      <c r="A56" s="79">
        <f>'[1]EL PROGRESO'!B48</f>
        <v>37</v>
      </c>
      <c r="B56" s="82" t="str">
        <f>'[1]EL PROGRESO'!C48</f>
        <v>BUJE PVC PRESION 3 x 2</v>
      </c>
      <c r="C56" s="34" t="str">
        <f>'[1]EL PROGRESO'!D48</f>
        <v>UND</v>
      </c>
      <c r="D56" s="34">
        <v>1</v>
      </c>
      <c r="E56" s="95">
        <f>'[1]EL PROGRESO'!E48</f>
        <v>20200</v>
      </c>
      <c r="F56" s="50">
        <f t="shared" si="0"/>
        <v>20200</v>
      </c>
      <c r="G56" s="51">
        <f t="shared" si="1"/>
        <v>1</v>
      </c>
      <c r="H56" s="159">
        <f t="shared" si="5"/>
        <v>20200</v>
      </c>
      <c r="I56" s="199"/>
      <c r="J56" s="197">
        <f t="shared" si="2"/>
        <v>1</v>
      </c>
      <c r="K56" s="53">
        <f t="shared" si="3"/>
        <v>20200</v>
      </c>
      <c r="L56" s="14"/>
    </row>
    <row r="57" spans="1:12" s="4" customFormat="1" x14ac:dyDescent="0.25">
      <c r="A57" s="79">
        <f>'[1]EL PROGRESO'!B49</f>
        <v>38</v>
      </c>
      <c r="B57" s="82" t="str">
        <f>'[1]EL PROGRESO'!C49</f>
        <v>BUJE PVC PRESION 3 x 2½</v>
      </c>
      <c r="C57" s="34" t="str">
        <f>'[1]EL PROGRESO'!D49</f>
        <v>UND</v>
      </c>
      <c r="D57" s="34">
        <v>1</v>
      </c>
      <c r="E57" s="95">
        <f>'[1]EL PROGRESO'!E49</f>
        <v>20200</v>
      </c>
      <c r="F57" s="50">
        <f t="shared" si="0"/>
        <v>20200</v>
      </c>
      <c r="G57" s="35">
        <f t="shared" si="1"/>
        <v>1</v>
      </c>
      <c r="H57" s="159">
        <f t="shared" si="5"/>
        <v>20200</v>
      </c>
      <c r="I57" s="199"/>
      <c r="J57" s="197">
        <f t="shared" si="2"/>
        <v>1</v>
      </c>
      <c r="K57" s="54">
        <f t="shared" si="3"/>
        <v>20200</v>
      </c>
      <c r="L57" s="14"/>
    </row>
    <row r="58" spans="1:12" s="4" customFormat="1" x14ac:dyDescent="0.25">
      <c r="A58" s="79">
        <f>'[1]EL PROGRESO'!B50</f>
        <v>39</v>
      </c>
      <c r="B58" s="82" t="str">
        <f>'[1]EL PROGRESO'!C50</f>
        <v>BUJE PVC PRESION ROSCADO 1 x ½</v>
      </c>
      <c r="C58" s="34" t="str">
        <f>'[1]EL PROGRESO'!D50</f>
        <v>UND</v>
      </c>
      <c r="D58" s="34">
        <v>1</v>
      </c>
      <c r="E58" s="95">
        <f>'[1]EL PROGRESO'!E50</f>
        <v>2400</v>
      </c>
      <c r="F58" s="50">
        <f t="shared" si="0"/>
        <v>2400</v>
      </c>
      <c r="G58" s="51">
        <f t="shared" si="1"/>
        <v>1</v>
      </c>
      <c r="H58" s="159">
        <f t="shared" si="5"/>
        <v>2400</v>
      </c>
      <c r="I58" s="199"/>
      <c r="J58" s="197">
        <f t="shared" si="2"/>
        <v>1</v>
      </c>
      <c r="K58" s="54">
        <f t="shared" si="3"/>
        <v>2400</v>
      </c>
      <c r="L58" s="14"/>
    </row>
    <row r="59" spans="1:12" s="4" customFormat="1" x14ac:dyDescent="0.25">
      <c r="A59" s="79">
        <f>'[1]EL PROGRESO'!B51</f>
        <v>40</v>
      </c>
      <c r="B59" s="82" t="str">
        <f>'[1]EL PROGRESO'!C51</f>
        <v>BUJE PVC PRESION ROSCADO 1 x ¾</v>
      </c>
      <c r="C59" s="34" t="str">
        <f>'[1]EL PROGRESO'!D51</f>
        <v>UND</v>
      </c>
      <c r="D59" s="34">
        <v>1</v>
      </c>
      <c r="E59" s="95">
        <f>'[1]EL PROGRESO'!E51</f>
        <v>2400</v>
      </c>
      <c r="F59" s="50">
        <f t="shared" si="0"/>
        <v>2400</v>
      </c>
      <c r="G59" s="35">
        <f t="shared" si="1"/>
        <v>1</v>
      </c>
      <c r="H59" s="159">
        <f t="shared" si="5"/>
        <v>2400</v>
      </c>
      <c r="I59" s="199"/>
      <c r="J59" s="197">
        <f t="shared" si="2"/>
        <v>1</v>
      </c>
      <c r="K59" s="54">
        <f t="shared" si="3"/>
        <v>2400</v>
      </c>
      <c r="L59" s="14"/>
    </row>
    <row r="60" spans="1:12" s="4" customFormat="1" x14ac:dyDescent="0.25">
      <c r="A60" s="79">
        <f>'[1]EL PROGRESO'!B52</f>
        <v>41</v>
      </c>
      <c r="B60" s="82" t="str">
        <f>'[1]EL PROGRESO'!C52</f>
        <v>BUJE PVC PRESION ROSCADO 1¼ x ½</v>
      </c>
      <c r="C60" s="34" t="str">
        <f>'[1]EL PROGRESO'!D52</f>
        <v>UND</v>
      </c>
      <c r="D60" s="34">
        <v>1</v>
      </c>
      <c r="E60" s="95">
        <f>'[1]EL PROGRESO'!E52</f>
        <v>4050</v>
      </c>
      <c r="F60" s="50">
        <f t="shared" si="0"/>
        <v>4050</v>
      </c>
      <c r="G60" s="51">
        <f t="shared" si="1"/>
        <v>1</v>
      </c>
      <c r="H60" s="159">
        <f t="shared" si="5"/>
        <v>4050</v>
      </c>
      <c r="I60" s="199"/>
      <c r="J60" s="197">
        <f t="shared" si="2"/>
        <v>1</v>
      </c>
      <c r="K60" s="53">
        <f t="shared" si="3"/>
        <v>4050</v>
      </c>
      <c r="L60" s="14"/>
    </row>
    <row r="61" spans="1:12" s="4" customFormat="1" x14ac:dyDescent="0.25">
      <c r="A61" s="79">
        <f>'[1]EL PROGRESO'!B53</f>
        <v>42</v>
      </c>
      <c r="B61" s="82" t="str">
        <f>'[1]EL PROGRESO'!C53</f>
        <v>BUJE PVC PRESION ROSCADO 1¼ x ¾</v>
      </c>
      <c r="C61" s="34" t="str">
        <f>'[1]EL PROGRESO'!D53</f>
        <v>UND</v>
      </c>
      <c r="D61" s="34">
        <v>1</v>
      </c>
      <c r="E61" s="95">
        <f>'[1]EL PROGRESO'!E53</f>
        <v>4050</v>
      </c>
      <c r="F61" s="50">
        <f t="shared" si="0"/>
        <v>4050</v>
      </c>
      <c r="G61" s="35">
        <f t="shared" si="1"/>
        <v>1</v>
      </c>
      <c r="H61" s="200">
        <f t="shared" si="5"/>
        <v>4050</v>
      </c>
      <c r="I61" s="201"/>
      <c r="J61" s="197">
        <f t="shared" si="2"/>
        <v>1</v>
      </c>
      <c r="K61" s="54">
        <f t="shared" si="3"/>
        <v>4050</v>
      </c>
      <c r="L61" s="14"/>
    </row>
    <row r="62" spans="1:12" s="4" customFormat="1" x14ac:dyDescent="0.25">
      <c r="A62" s="79">
        <f>'[1]EL PROGRESO'!B54</f>
        <v>43</v>
      </c>
      <c r="B62" s="82" t="str">
        <f>'[1]EL PROGRESO'!C54</f>
        <v>BUJE PVC PRESION ROSCADO 1¼ x 1</v>
      </c>
      <c r="C62" s="34" t="str">
        <f>'[1]EL PROGRESO'!D54</f>
        <v>UND</v>
      </c>
      <c r="D62" s="34">
        <v>1</v>
      </c>
      <c r="E62" s="95">
        <f>'[1]EL PROGRESO'!E54</f>
        <v>4050</v>
      </c>
      <c r="F62" s="50">
        <f t="shared" si="0"/>
        <v>4050</v>
      </c>
      <c r="G62" s="51">
        <f t="shared" si="1"/>
        <v>1</v>
      </c>
      <c r="H62" s="159">
        <f t="shared" si="5"/>
        <v>4050</v>
      </c>
      <c r="I62" s="199"/>
      <c r="J62" s="197">
        <f t="shared" si="2"/>
        <v>1</v>
      </c>
      <c r="K62" s="54">
        <f t="shared" si="3"/>
        <v>4050</v>
      </c>
      <c r="L62" s="14"/>
    </row>
    <row r="63" spans="1:12" s="4" customFormat="1" x14ac:dyDescent="0.25">
      <c r="A63" s="79">
        <f>'[1]EL PROGRESO'!B55</f>
        <v>44</v>
      </c>
      <c r="B63" s="82" t="str">
        <f>'[1]EL PROGRESO'!C55</f>
        <v>BUJE PVC PRESION ROSCADO 1½ x ½</v>
      </c>
      <c r="C63" s="34" t="str">
        <f>'[1]EL PROGRESO'!D55</f>
        <v>UND</v>
      </c>
      <c r="D63" s="34">
        <v>1</v>
      </c>
      <c r="E63" s="95">
        <f>'[1]EL PROGRESO'!E55</f>
        <v>4900</v>
      </c>
      <c r="F63" s="50">
        <f t="shared" si="0"/>
        <v>4900</v>
      </c>
      <c r="G63" s="35">
        <f t="shared" si="1"/>
        <v>1</v>
      </c>
      <c r="H63" s="159">
        <f t="shared" si="5"/>
        <v>4900</v>
      </c>
      <c r="I63" s="199"/>
      <c r="J63" s="197">
        <f t="shared" si="2"/>
        <v>1</v>
      </c>
      <c r="K63" s="54">
        <f t="shared" si="3"/>
        <v>4900</v>
      </c>
      <c r="L63" s="14"/>
    </row>
    <row r="64" spans="1:12" s="4" customFormat="1" x14ac:dyDescent="0.25">
      <c r="A64" s="79">
        <f>'[1]EL PROGRESO'!B56</f>
        <v>45</v>
      </c>
      <c r="B64" s="82" t="str">
        <f>'[1]EL PROGRESO'!C56</f>
        <v>BUJE PVC PRESION ROSCADO 1½ x ¾</v>
      </c>
      <c r="C64" s="34" t="str">
        <f>'[1]EL PROGRESO'!D56</f>
        <v>UND</v>
      </c>
      <c r="D64" s="34">
        <v>1</v>
      </c>
      <c r="E64" s="95">
        <f>'[1]EL PROGRESO'!E56</f>
        <v>4900</v>
      </c>
      <c r="F64" s="50">
        <f t="shared" si="0"/>
        <v>4900</v>
      </c>
      <c r="G64" s="51">
        <f t="shared" si="1"/>
        <v>1</v>
      </c>
      <c r="H64" s="159">
        <f t="shared" si="5"/>
        <v>4900</v>
      </c>
      <c r="I64" s="199"/>
      <c r="J64" s="197">
        <f t="shared" si="2"/>
        <v>1</v>
      </c>
      <c r="K64" s="53">
        <f t="shared" si="3"/>
        <v>4900</v>
      </c>
      <c r="L64" s="14"/>
    </row>
    <row r="65" spans="1:244" s="4" customFormat="1" x14ac:dyDescent="0.25">
      <c r="A65" s="79">
        <f>'[1]EL PROGRESO'!B57</f>
        <v>46</v>
      </c>
      <c r="B65" s="82" t="str">
        <f>'[1]EL PROGRESO'!C57</f>
        <v>BUJE PVC PRESION ROSCADO 1½ x 1</v>
      </c>
      <c r="C65" s="34" t="str">
        <f>'[1]EL PROGRESO'!D57</f>
        <v>UND</v>
      </c>
      <c r="D65" s="34">
        <v>1</v>
      </c>
      <c r="E65" s="95">
        <f>'[1]EL PROGRESO'!E57</f>
        <v>4900</v>
      </c>
      <c r="F65" s="50">
        <f t="shared" si="0"/>
        <v>4900</v>
      </c>
      <c r="G65" s="35">
        <f t="shared" si="1"/>
        <v>1</v>
      </c>
      <c r="H65" s="159">
        <f t="shared" si="5"/>
        <v>4900</v>
      </c>
      <c r="I65" s="199"/>
      <c r="J65" s="197">
        <f t="shared" si="2"/>
        <v>1</v>
      </c>
      <c r="K65" s="54">
        <f t="shared" si="3"/>
        <v>4900</v>
      </c>
      <c r="L65" s="14"/>
    </row>
    <row r="66" spans="1:244" s="4" customFormat="1" x14ac:dyDescent="0.25">
      <c r="A66" s="79">
        <f>'[1]EL PROGRESO'!B58</f>
        <v>47</v>
      </c>
      <c r="B66" s="82" t="str">
        <f>'[1]EL PROGRESO'!C58</f>
        <v>BUJE PVC PRESION ROSCADO 1½ x 1¼</v>
      </c>
      <c r="C66" s="34" t="str">
        <f>'[1]EL PROGRESO'!D58</f>
        <v>UND</v>
      </c>
      <c r="D66" s="34">
        <v>1</v>
      </c>
      <c r="E66" s="95">
        <f>'[1]EL PROGRESO'!E58</f>
        <v>4900</v>
      </c>
      <c r="F66" s="50">
        <f t="shared" si="0"/>
        <v>4900</v>
      </c>
      <c r="G66" s="51">
        <f t="shared" si="1"/>
        <v>1</v>
      </c>
      <c r="H66" s="159">
        <f t="shared" si="5"/>
        <v>4900</v>
      </c>
      <c r="I66" s="199"/>
      <c r="J66" s="197">
        <f t="shared" si="2"/>
        <v>1</v>
      </c>
      <c r="K66" s="54">
        <f t="shared" si="3"/>
        <v>4900</v>
      </c>
      <c r="L66" s="14"/>
    </row>
    <row r="67" spans="1:244" s="4" customFormat="1" x14ac:dyDescent="0.25">
      <c r="A67" s="79">
        <f>'[1]EL PROGRESO'!B59</f>
        <v>48</v>
      </c>
      <c r="B67" s="82" t="str">
        <f>'[1]EL PROGRESO'!C59</f>
        <v>BUJE PVC PRESION ROSCADO 2 x ½</v>
      </c>
      <c r="C67" s="34" t="str">
        <f>'[1]EL PROGRESO'!D59</f>
        <v>UND</v>
      </c>
      <c r="D67" s="34">
        <v>1</v>
      </c>
      <c r="E67" s="95">
        <f>'[1]EL PROGRESO'!E59</f>
        <v>7950</v>
      </c>
      <c r="F67" s="50">
        <f t="shared" si="0"/>
        <v>7950</v>
      </c>
      <c r="G67" s="35">
        <f t="shared" si="1"/>
        <v>1</v>
      </c>
      <c r="H67" s="200">
        <f t="shared" si="5"/>
        <v>7950</v>
      </c>
      <c r="I67" s="201"/>
      <c r="J67" s="197">
        <f t="shared" si="2"/>
        <v>1</v>
      </c>
      <c r="K67" s="54">
        <f t="shared" si="3"/>
        <v>7950</v>
      </c>
      <c r="L67" s="14"/>
    </row>
    <row r="68" spans="1:244" x14ac:dyDescent="0.25">
      <c r="A68" s="79">
        <f>'[1]EL PROGRESO'!B60</f>
        <v>49</v>
      </c>
      <c r="B68" s="82" t="str">
        <f>'[1]EL PROGRESO'!C60</f>
        <v>BUJE PVC PRESION ROSCADO 2 x ¾</v>
      </c>
      <c r="C68" s="34" t="str">
        <f>'[1]EL PROGRESO'!D60</f>
        <v>UND</v>
      </c>
      <c r="D68" s="34">
        <v>1</v>
      </c>
      <c r="E68" s="95">
        <f>'[1]EL PROGRESO'!E60</f>
        <v>7950</v>
      </c>
      <c r="F68" s="50">
        <f t="shared" si="0"/>
        <v>7950</v>
      </c>
      <c r="G68" s="51">
        <f t="shared" si="1"/>
        <v>1</v>
      </c>
      <c r="H68" s="159">
        <f t="shared" si="5"/>
        <v>7950</v>
      </c>
      <c r="I68" s="199"/>
      <c r="J68" s="197">
        <f t="shared" si="2"/>
        <v>1</v>
      </c>
      <c r="K68" s="53">
        <f t="shared" si="3"/>
        <v>7950</v>
      </c>
      <c r="L68" s="1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</row>
    <row r="69" spans="1:244" x14ac:dyDescent="0.25">
      <c r="A69" s="79">
        <f>'[1]EL PROGRESO'!B61</f>
        <v>50</v>
      </c>
      <c r="B69" s="82" t="str">
        <f>'[1]EL PROGRESO'!C61</f>
        <v>BUJE PVC PRESION ROSCADO 2 x 1</v>
      </c>
      <c r="C69" s="34" t="str">
        <f>'[1]EL PROGRESO'!D61</f>
        <v>UND</v>
      </c>
      <c r="D69" s="34">
        <v>1</v>
      </c>
      <c r="E69" s="95">
        <f>'[1]EL PROGRESO'!E61</f>
        <v>7950</v>
      </c>
      <c r="F69" s="50">
        <f t="shared" si="0"/>
        <v>7950</v>
      </c>
      <c r="G69" s="35">
        <f t="shared" si="1"/>
        <v>1</v>
      </c>
      <c r="H69" s="159">
        <f t="shared" si="5"/>
        <v>7950</v>
      </c>
      <c r="I69" s="199"/>
      <c r="J69" s="197">
        <f t="shared" si="2"/>
        <v>1</v>
      </c>
      <c r="K69" s="54">
        <f t="shared" si="3"/>
        <v>7950</v>
      </c>
      <c r="L69" s="1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</row>
    <row r="70" spans="1:244" x14ac:dyDescent="0.25">
      <c r="A70" s="79">
        <f>'[1]EL PROGRESO'!B62</f>
        <v>51</v>
      </c>
      <c r="B70" s="82" t="str">
        <f>'[1]EL PROGRESO'!C62</f>
        <v>BUJE PVC PRESION ROSCADO 2 x 1¼</v>
      </c>
      <c r="C70" s="34" t="str">
        <f>'[1]EL PROGRESO'!D62</f>
        <v>UND</v>
      </c>
      <c r="D70" s="34">
        <v>1</v>
      </c>
      <c r="E70" s="95">
        <f>'[1]EL PROGRESO'!E62</f>
        <v>7950</v>
      </c>
      <c r="F70" s="50">
        <f t="shared" si="0"/>
        <v>7950</v>
      </c>
      <c r="G70" s="51">
        <f t="shared" si="1"/>
        <v>1</v>
      </c>
      <c r="H70" s="159">
        <f t="shared" si="5"/>
        <v>7950</v>
      </c>
      <c r="I70" s="199"/>
      <c r="J70" s="197">
        <f t="shared" si="2"/>
        <v>1</v>
      </c>
      <c r="K70" s="54">
        <f t="shared" si="3"/>
        <v>7950</v>
      </c>
      <c r="L70" s="1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</row>
    <row r="71" spans="1:244" x14ac:dyDescent="0.25">
      <c r="A71" s="79">
        <f>'[1]EL PROGRESO'!B63</f>
        <v>52</v>
      </c>
      <c r="B71" s="82" t="str">
        <f>'[1]EL PROGRESO'!C63</f>
        <v>BUJE PVC PRESION ROSCADO 2 x 1½</v>
      </c>
      <c r="C71" s="34" t="str">
        <f>'[1]EL PROGRESO'!D63</f>
        <v>UND</v>
      </c>
      <c r="D71" s="34">
        <v>1</v>
      </c>
      <c r="E71" s="95">
        <f>'[1]EL PROGRESO'!E63</f>
        <v>7950</v>
      </c>
      <c r="F71" s="50">
        <f t="shared" si="0"/>
        <v>7950</v>
      </c>
      <c r="G71" s="35">
        <f t="shared" si="1"/>
        <v>1</v>
      </c>
      <c r="H71" s="159">
        <f t="shared" si="5"/>
        <v>7950</v>
      </c>
      <c r="I71" s="199"/>
      <c r="J71" s="197">
        <f t="shared" si="2"/>
        <v>1</v>
      </c>
      <c r="K71" s="54">
        <f t="shared" si="3"/>
        <v>7950</v>
      </c>
      <c r="L71" s="1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</row>
    <row r="72" spans="1:244" x14ac:dyDescent="0.25">
      <c r="A72" s="79">
        <f>'[1]EL PROGRESO'!B64</f>
        <v>53</v>
      </c>
      <c r="B72" s="82" t="str">
        <f>'[1]EL PROGRESO'!C64</f>
        <v>BUJE PVC PRESION ROSCADO 3 x 2</v>
      </c>
      <c r="C72" s="34" t="str">
        <f>'[1]EL PROGRESO'!D64</f>
        <v>UND</v>
      </c>
      <c r="D72" s="34">
        <v>1</v>
      </c>
      <c r="E72" s="95">
        <f>'[1]EL PROGRESO'!E64</f>
        <v>34500</v>
      </c>
      <c r="F72" s="50">
        <f t="shared" si="0"/>
        <v>34500</v>
      </c>
      <c r="G72" s="51">
        <f t="shared" si="1"/>
        <v>1</v>
      </c>
      <c r="H72" s="159">
        <f t="shared" si="5"/>
        <v>34500</v>
      </c>
      <c r="I72" s="199"/>
      <c r="J72" s="197">
        <f t="shared" si="2"/>
        <v>1</v>
      </c>
      <c r="K72" s="53">
        <f t="shared" si="3"/>
        <v>34500</v>
      </c>
      <c r="L72" s="1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</row>
    <row r="73" spans="1:244" x14ac:dyDescent="0.25">
      <c r="A73" s="79">
        <f>'[1]EL PROGRESO'!B65</f>
        <v>54</v>
      </c>
      <c r="B73" s="82" t="str">
        <f>'[1]EL PROGRESO'!C65</f>
        <v xml:space="preserve">BUJE DE CAUCHO LVP 1 1/2" </v>
      </c>
      <c r="C73" s="34" t="str">
        <f>'[1]EL PROGRESO'!D65</f>
        <v>UND</v>
      </c>
      <c r="D73" s="34">
        <v>1</v>
      </c>
      <c r="E73" s="95">
        <f>'[1]EL PROGRESO'!E65</f>
        <v>3900</v>
      </c>
      <c r="F73" s="50">
        <f t="shared" si="0"/>
        <v>3900</v>
      </c>
      <c r="G73" s="35">
        <f t="shared" si="1"/>
        <v>1</v>
      </c>
      <c r="H73" s="200">
        <f t="shared" si="5"/>
        <v>3900</v>
      </c>
      <c r="I73" s="201"/>
      <c r="J73" s="197">
        <f t="shared" si="2"/>
        <v>1</v>
      </c>
      <c r="K73" s="54">
        <f t="shared" si="3"/>
        <v>3900</v>
      </c>
      <c r="L73" s="1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</row>
    <row r="74" spans="1:244" x14ac:dyDescent="0.25">
      <c r="A74" s="79">
        <f>'[1]EL PROGRESO'!B66</f>
        <v>55</v>
      </c>
      <c r="B74" s="82" t="str">
        <f>'[1]EL PROGRESO'!C66</f>
        <v>BUJE DE CAUCHO LVP 2"</v>
      </c>
      <c r="C74" s="34" t="str">
        <f>'[1]EL PROGRESO'!D66</f>
        <v>UND</v>
      </c>
      <c r="D74" s="34">
        <v>1</v>
      </c>
      <c r="E74" s="95">
        <f>'[1]EL PROGRESO'!E66</f>
        <v>4100</v>
      </c>
      <c r="F74" s="50">
        <f t="shared" si="0"/>
        <v>4100</v>
      </c>
      <c r="G74" s="51">
        <f t="shared" si="1"/>
        <v>1</v>
      </c>
      <c r="H74" s="159">
        <f t="shared" si="5"/>
        <v>4100</v>
      </c>
      <c r="I74" s="199"/>
      <c r="J74" s="197">
        <f>+G74</f>
        <v>1</v>
      </c>
      <c r="K74" s="54">
        <f t="shared" si="3"/>
        <v>4100</v>
      </c>
      <c r="L74" s="1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</row>
    <row r="75" spans="1:244" s="38" customFormat="1" x14ac:dyDescent="0.25">
      <c r="A75" s="79">
        <f>'[1]EL PROGRESO'!B67</f>
        <v>56</v>
      </c>
      <c r="B75" s="82" t="str">
        <f>'[1]EL PROGRESO'!C67</f>
        <v xml:space="preserve">BUJE GALV 3/4" X 1/2" </v>
      </c>
      <c r="C75" s="34" t="str">
        <f>'[1]EL PROGRESO'!D67</f>
        <v>UND</v>
      </c>
      <c r="D75" s="34">
        <v>1</v>
      </c>
      <c r="E75" s="95">
        <f>'[1]EL PROGRESO'!E67</f>
        <v>5000</v>
      </c>
      <c r="F75" s="50">
        <f t="shared" si="0"/>
        <v>5000</v>
      </c>
      <c r="G75" s="35">
        <f t="shared" si="1"/>
        <v>1</v>
      </c>
      <c r="H75" s="159">
        <f t="shared" si="5"/>
        <v>5000</v>
      </c>
      <c r="I75" s="199"/>
      <c r="J75" s="197">
        <f t="shared" si="2"/>
        <v>1</v>
      </c>
      <c r="K75" s="54">
        <f t="shared" si="3"/>
        <v>5000</v>
      </c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  <c r="EO75" s="37"/>
      <c r="EP75" s="37"/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  <c r="GO75" s="37"/>
      <c r="GP75" s="37"/>
      <c r="GQ75" s="37"/>
      <c r="GR75" s="37"/>
      <c r="GS75" s="37"/>
      <c r="GT75" s="37"/>
      <c r="GU75" s="37"/>
      <c r="GV75" s="37"/>
      <c r="GW75" s="37"/>
      <c r="GX75" s="37"/>
      <c r="GY75" s="37"/>
      <c r="GZ75" s="37"/>
      <c r="HA75" s="37"/>
      <c r="HB75" s="37"/>
      <c r="HC75" s="37"/>
      <c r="HD75" s="37"/>
      <c r="HE75" s="37"/>
      <c r="HF75" s="37"/>
      <c r="HG75" s="37"/>
      <c r="HH75" s="37"/>
      <c r="HI75" s="37"/>
      <c r="HJ75" s="37"/>
      <c r="HK75" s="37"/>
      <c r="HL75" s="37"/>
      <c r="HM75" s="37"/>
      <c r="HN75" s="37"/>
      <c r="HO75" s="37"/>
      <c r="HP75" s="37"/>
      <c r="HQ75" s="37"/>
      <c r="HR75" s="37"/>
      <c r="HS75" s="37"/>
      <c r="HT75" s="37"/>
      <c r="HU75" s="37"/>
      <c r="HV75" s="37"/>
      <c r="HW75" s="37"/>
      <c r="HX75" s="37"/>
      <c r="HY75" s="37"/>
      <c r="HZ75" s="37"/>
      <c r="IA75" s="37"/>
      <c r="IB75" s="37"/>
      <c r="IC75" s="37"/>
      <c r="ID75" s="37"/>
      <c r="IE75" s="37"/>
      <c r="IF75" s="37"/>
      <c r="IG75" s="37"/>
      <c r="IH75" s="37"/>
      <c r="II75" s="37"/>
      <c r="IJ75" s="37"/>
    </row>
    <row r="76" spans="1:244" x14ac:dyDescent="0.25">
      <c r="A76" s="79">
        <f>'[1]EL PROGRESO'!B68</f>
        <v>57</v>
      </c>
      <c r="B76" s="82" t="str">
        <f>'[1]EL PROGRESO'!C68</f>
        <v xml:space="preserve">CODO 90° PRESION PVC 1/2" </v>
      </c>
      <c r="C76" s="34" t="str">
        <f>'[1]EL PROGRESO'!D68</f>
        <v>UND</v>
      </c>
      <c r="D76" s="34">
        <v>1</v>
      </c>
      <c r="E76" s="95">
        <f>'[1]EL PROGRESO'!E68</f>
        <v>1050</v>
      </c>
      <c r="F76" s="50">
        <f t="shared" si="0"/>
        <v>1050</v>
      </c>
      <c r="G76" s="51">
        <f t="shared" si="1"/>
        <v>1</v>
      </c>
      <c r="H76" s="159">
        <f t="shared" si="5"/>
        <v>1050</v>
      </c>
      <c r="I76" s="199"/>
      <c r="J76" s="197">
        <f t="shared" si="2"/>
        <v>1</v>
      </c>
      <c r="K76" s="53">
        <f t="shared" si="3"/>
        <v>1050</v>
      </c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</row>
    <row r="77" spans="1:244" x14ac:dyDescent="0.25">
      <c r="A77" s="79">
        <f>'[1]EL PROGRESO'!B69</f>
        <v>58</v>
      </c>
      <c r="B77" s="82" t="str">
        <f>'[1]EL PROGRESO'!C69</f>
        <v>CODO 90° PRESION PVC 3/4"</v>
      </c>
      <c r="C77" s="34" t="str">
        <f>'[1]EL PROGRESO'!D69</f>
        <v>UND</v>
      </c>
      <c r="D77" s="34">
        <v>1</v>
      </c>
      <c r="E77" s="95">
        <f>'[1]EL PROGRESO'!E69</f>
        <v>1200</v>
      </c>
      <c r="F77" s="50">
        <f t="shared" si="0"/>
        <v>1200</v>
      </c>
      <c r="G77" s="35">
        <f t="shared" si="1"/>
        <v>1</v>
      </c>
      <c r="H77" s="159">
        <f t="shared" si="5"/>
        <v>1200</v>
      </c>
      <c r="I77" s="199"/>
      <c r="J77" s="197">
        <f t="shared" si="2"/>
        <v>1</v>
      </c>
      <c r="K77" s="54">
        <f t="shared" si="3"/>
        <v>1200</v>
      </c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</row>
    <row r="78" spans="1:244" x14ac:dyDescent="0.25">
      <c r="A78" s="79">
        <f>'[1]EL PROGRESO'!B70</f>
        <v>59</v>
      </c>
      <c r="B78" s="82" t="str">
        <f>'[1]EL PROGRESO'!C70</f>
        <v>CODO 90° PRESION PVC 1"</v>
      </c>
      <c r="C78" s="34" t="str">
        <f>'[1]EL PROGRESO'!D70</f>
        <v>UND</v>
      </c>
      <c r="D78" s="34">
        <v>1</v>
      </c>
      <c r="E78" s="95">
        <f>'[1]EL PROGRESO'!E70</f>
        <v>1900</v>
      </c>
      <c r="F78" s="50">
        <f t="shared" si="0"/>
        <v>1900</v>
      </c>
      <c r="G78" s="51">
        <f t="shared" si="1"/>
        <v>1</v>
      </c>
      <c r="H78" s="159">
        <f t="shared" si="5"/>
        <v>1900</v>
      </c>
      <c r="I78" s="199"/>
      <c r="J78" s="197">
        <f t="shared" si="2"/>
        <v>1</v>
      </c>
      <c r="K78" s="54">
        <f t="shared" si="3"/>
        <v>1900</v>
      </c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</row>
    <row r="79" spans="1:244" x14ac:dyDescent="0.25">
      <c r="A79" s="79">
        <f>'[1]EL PROGRESO'!B71</f>
        <v>60</v>
      </c>
      <c r="B79" s="82" t="str">
        <f>'[1]EL PROGRESO'!C71</f>
        <v>CODO 90° PRESION PVC 1 1/4"</v>
      </c>
      <c r="C79" s="34" t="str">
        <f>'[1]EL PROGRESO'!D71</f>
        <v>UND</v>
      </c>
      <c r="D79" s="34">
        <v>1</v>
      </c>
      <c r="E79" s="95">
        <f>'[1]EL PROGRESO'!E71</f>
        <v>3750</v>
      </c>
      <c r="F79" s="50">
        <f t="shared" si="0"/>
        <v>3750</v>
      </c>
      <c r="G79" s="35">
        <f t="shared" si="1"/>
        <v>1</v>
      </c>
      <c r="H79" s="200">
        <f t="shared" si="5"/>
        <v>3750</v>
      </c>
      <c r="I79" s="201"/>
      <c r="J79" s="197">
        <f t="shared" si="2"/>
        <v>1</v>
      </c>
      <c r="K79" s="54">
        <f t="shared" si="3"/>
        <v>3750</v>
      </c>
      <c r="L79" s="39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</row>
    <row r="80" spans="1:244" x14ac:dyDescent="0.25">
      <c r="A80" s="79">
        <f>'[1]EL PROGRESO'!B72</f>
        <v>61</v>
      </c>
      <c r="B80" s="82" t="str">
        <f>'[1]EL PROGRESO'!C72</f>
        <v>CODO 90° PRESION PVC 1 1/2"</v>
      </c>
      <c r="C80" s="34" t="str">
        <f>'[1]EL PROGRESO'!D72</f>
        <v>UND</v>
      </c>
      <c r="D80" s="34">
        <v>1</v>
      </c>
      <c r="E80" s="95">
        <f>'[1]EL PROGRESO'!E72</f>
        <v>7100</v>
      </c>
      <c r="F80" s="50">
        <f t="shared" si="0"/>
        <v>7100</v>
      </c>
      <c r="G80" s="51">
        <f t="shared" si="1"/>
        <v>1</v>
      </c>
      <c r="H80" s="159">
        <f t="shared" si="5"/>
        <v>7100</v>
      </c>
      <c r="I80" s="199"/>
      <c r="J80" s="197">
        <f t="shared" si="2"/>
        <v>1</v>
      </c>
      <c r="K80" s="53">
        <f t="shared" si="3"/>
        <v>7100</v>
      </c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</row>
    <row r="81" spans="1:15" x14ac:dyDescent="0.25">
      <c r="A81" s="79">
        <f>'[1]EL PROGRESO'!B73</f>
        <v>62</v>
      </c>
      <c r="B81" s="82" t="str">
        <f>'[1]EL PROGRESO'!C73</f>
        <v>CODO 90° PRESION PVC 2"</v>
      </c>
      <c r="C81" s="34" t="str">
        <f>'[1]EL PROGRESO'!D73</f>
        <v>UND</v>
      </c>
      <c r="D81" s="34">
        <v>1</v>
      </c>
      <c r="E81" s="95">
        <f>'[1]EL PROGRESO'!E73</f>
        <v>11450</v>
      </c>
      <c r="F81" s="50">
        <f t="shared" si="0"/>
        <v>11450</v>
      </c>
      <c r="G81" s="35">
        <f t="shared" si="1"/>
        <v>1</v>
      </c>
      <c r="H81" s="159">
        <f t="shared" si="5"/>
        <v>11450</v>
      </c>
      <c r="I81" s="199"/>
      <c r="J81" s="197">
        <f t="shared" si="2"/>
        <v>1</v>
      </c>
      <c r="K81" s="54">
        <f t="shared" si="3"/>
        <v>11450</v>
      </c>
    </row>
    <row r="82" spans="1:15" x14ac:dyDescent="0.25">
      <c r="A82" s="79">
        <f>'[1]EL PROGRESO'!B74</f>
        <v>63</v>
      </c>
      <c r="B82" s="82" t="str">
        <f>'[1]EL PROGRESO'!C74</f>
        <v xml:space="preserve">CODO 90° PRESION PVC 2 1/2" </v>
      </c>
      <c r="C82" s="34" t="str">
        <f>'[1]EL PROGRESO'!D74</f>
        <v>UND</v>
      </c>
      <c r="D82" s="34">
        <v>1</v>
      </c>
      <c r="E82" s="95">
        <f>'[1]EL PROGRESO'!E74</f>
        <v>32900</v>
      </c>
      <c r="F82" s="50">
        <f t="shared" si="0"/>
        <v>32900</v>
      </c>
      <c r="G82" s="51">
        <f t="shared" si="1"/>
        <v>1</v>
      </c>
      <c r="H82" s="159">
        <f t="shared" si="5"/>
        <v>32900</v>
      </c>
      <c r="I82" s="199"/>
      <c r="J82" s="197">
        <f t="shared" si="2"/>
        <v>1</v>
      </c>
      <c r="K82" s="54">
        <f t="shared" si="3"/>
        <v>32900</v>
      </c>
      <c r="N82" s="40"/>
      <c r="O82" s="41"/>
    </row>
    <row r="83" spans="1:15" x14ac:dyDescent="0.25">
      <c r="A83" s="79">
        <f>'[1]EL PROGRESO'!B75</f>
        <v>64</v>
      </c>
      <c r="B83" s="82" t="str">
        <f>'[1]EL PROGRESO'!C75</f>
        <v xml:space="preserve">CODO 45° PRESION PVC 1/2" </v>
      </c>
      <c r="C83" s="34" t="str">
        <f>'[1]EL PROGRESO'!D75</f>
        <v>UND</v>
      </c>
      <c r="D83" s="34">
        <v>1</v>
      </c>
      <c r="E83" s="95">
        <f>'[1]EL PROGRESO'!E75</f>
        <v>1000</v>
      </c>
      <c r="F83" s="50">
        <f t="shared" si="0"/>
        <v>1000</v>
      </c>
      <c r="G83" s="35">
        <f t="shared" si="1"/>
        <v>1</v>
      </c>
      <c r="H83" s="159">
        <f t="shared" si="5"/>
        <v>1000</v>
      </c>
      <c r="I83" s="199"/>
      <c r="J83" s="114">
        <v>1</v>
      </c>
      <c r="K83" s="54">
        <f t="shared" si="3"/>
        <v>1000</v>
      </c>
      <c r="N83" s="40"/>
      <c r="O83" s="41"/>
    </row>
    <row r="84" spans="1:15" x14ac:dyDescent="0.25">
      <c r="A84" s="79">
        <f>'[1]EL PROGRESO'!B76</f>
        <v>65</v>
      </c>
      <c r="B84" s="82" t="str">
        <f>'[1]EL PROGRESO'!C76</f>
        <v>CODO 45° PRESION PVC 3/4"</v>
      </c>
      <c r="C84" s="34" t="str">
        <f>'[1]EL PROGRESO'!D76</f>
        <v>UND</v>
      </c>
      <c r="D84" s="34">
        <v>1</v>
      </c>
      <c r="E84" s="95">
        <f>'[1]EL PROGRESO'!E76</f>
        <v>1200</v>
      </c>
      <c r="F84" s="50">
        <f t="shared" si="0"/>
        <v>1200</v>
      </c>
      <c r="G84" s="51">
        <f t="shared" si="1"/>
        <v>1</v>
      </c>
      <c r="H84" s="159">
        <f t="shared" si="5"/>
        <v>1200</v>
      </c>
      <c r="I84" s="199"/>
      <c r="J84" s="197">
        <f>+G84</f>
        <v>1</v>
      </c>
      <c r="K84" s="53">
        <f t="shared" si="3"/>
        <v>1200</v>
      </c>
      <c r="N84" s="40"/>
      <c r="O84" s="41"/>
    </row>
    <row r="85" spans="1:15" x14ac:dyDescent="0.25">
      <c r="A85" s="79">
        <f>'[1]EL PROGRESO'!B77</f>
        <v>66</v>
      </c>
      <c r="B85" s="82" t="str">
        <f>'[1]EL PROGRESO'!C77</f>
        <v>CODO 45° PRESION PVC 1"</v>
      </c>
      <c r="C85" s="34" t="str">
        <f>'[1]EL PROGRESO'!D77</f>
        <v>UND</v>
      </c>
      <c r="D85" s="34">
        <v>1</v>
      </c>
      <c r="E85" s="95">
        <f>'[1]EL PROGRESO'!E77</f>
        <v>1900</v>
      </c>
      <c r="F85" s="50">
        <f t="shared" si="0"/>
        <v>1900</v>
      </c>
      <c r="G85" s="35">
        <f t="shared" si="1"/>
        <v>1</v>
      </c>
      <c r="H85" s="200">
        <f t="shared" si="5"/>
        <v>1900</v>
      </c>
      <c r="I85" s="201"/>
      <c r="J85" s="197">
        <f t="shared" ref="J85:J148" si="6">+G85</f>
        <v>1</v>
      </c>
      <c r="K85" s="54">
        <f t="shared" si="3"/>
        <v>1900</v>
      </c>
      <c r="N85" s="40"/>
      <c r="O85" s="41"/>
    </row>
    <row r="86" spans="1:15" x14ac:dyDescent="0.25">
      <c r="A86" s="79">
        <f>'[1]EL PROGRESO'!B78</f>
        <v>67</v>
      </c>
      <c r="B86" s="82" t="str">
        <f>'[1]EL PROGRESO'!C78</f>
        <v>CODO 45° PRESION PVC 1 1/4"</v>
      </c>
      <c r="C86" s="34" t="str">
        <f>'[1]EL PROGRESO'!D78</f>
        <v>UND</v>
      </c>
      <c r="D86" s="34">
        <v>1</v>
      </c>
      <c r="E86" s="95">
        <f>'[1]EL PROGRESO'!E78</f>
        <v>5650</v>
      </c>
      <c r="F86" s="50">
        <f t="shared" ref="F86:F149" si="7">E86*D86</f>
        <v>5650</v>
      </c>
      <c r="G86" s="51">
        <f t="shared" ref="G86:G149" si="8">D86</f>
        <v>1</v>
      </c>
      <c r="H86" s="159">
        <f t="shared" si="5"/>
        <v>5650</v>
      </c>
      <c r="I86" s="199"/>
      <c r="J86" s="197">
        <f t="shared" si="6"/>
        <v>1</v>
      </c>
      <c r="K86" s="54">
        <f t="shared" si="3"/>
        <v>5650</v>
      </c>
      <c r="N86" s="40"/>
      <c r="O86" s="41"/>
    </row>
    <row r="87" spans="1:15" x14ac:dyDescent="0.25">
      <c r="A87" s="79">
        <f>'[1]EL PROGRESO'!B79</f>
        <v>68</v>
      </c>
      <c r="B87" s="82" t="str">
        <f>'[1]EL PROGRESO'!C79</f>
        <v>CODO 45° PRESION PVC 1 1/2"</v>
      </c>
      <c r="C87" s="34" t="str">
        <f>'[1]EL PROGRESO'!D79</f>
        <v>UND</v>
      </c>
      <c r="D87" s="34">
        <v>1</v>
      </c>
      <c r="E87" s="95">
        <f>'[1]EL PROGRESO'!E79</f>
        <v>7600</v>
      </c>
      <c r="F87" s="50">
        <f t="shared" si="7"/>
        <v>7600</v>
      </c>
      <c r="G87" s="35">
        <f t="shared" si="8"/>
        <v>1</v>
      </c>
      <c r="H87" s="159">
        <f t="shared" si="5"/>
        <v>7600</v>
      </c>
      <c r="I87" s="199"/>
      <c r="J87" s="197">
        <f t="shared" si="6"/>
        <v>1</v>
      </c>
      <c r="K87" s="54">
        <f t="shared" si="3"/>
        <v>7600</v>
      </c>
      <c r="N87" s="40"/>
      <c r="O87" s="41"/>
    </row>
    <row r="88" spans="1:15" ht="15" customHeight="1" x14ac:dyDescent="0.25">
      <c r="A88" s="79">
        <f>'[1]EL PROGRESO'!B80</f>
        <v>69</v>
      </c>
      <c r="B88" s="82" t="str">
        <f>'[1]EL PROGRESO'!C80</f>
        <v>CODO 45° PRESION PVC 2"</v>
      </c>
      <c r="C88" s="34" t="str">
        <f>'[1]EL PROGRESO'!D80</f>
        <v>UND</v>
      </c>
      <c r="D88" s="34">
        <v>1</v>
      </c>
      <c r="E88" s="95">
        <f>'[1]EL PROGRESO'!E80</f>
        <v>7025</v>
      </c>
      <c r="F88" s="50">
        <f t="shared" si="7"/>
        <v>7025</v>
      </c>
      <c r="G88" s="51">
        <f t="shared" si="8"/>
        <v>1</v>
      </c>
      <c r="H88" s="159">
        <f t="shared" si="5"/>
        <v>7025</v>
      </c>
      <c r="I88" s="199"/>
      <c r="J88" s="196">
        <f t="shared" si="6"/>
        <v>1</v>
      </c>
      <c r="K88" s="53">
        <f t="shared" ref="K88:K151" si="9">+E88*J88</f>
        <v>7025</v>
      </c>
      <c r="N88" s="40"/>
      <c r="O88" s="41"/>
    </row>
    <row r="89" spans="1:15" x14ac:dyDescent="0.25">
      <c r="A89" s="79">
        <f>'[1]EL PROGRESO'!B81</f>
        <v>70</v>
      </c>
      <c r="B89" s="82" t="str">
        <f>'[1]EL PROGRESO'!C81</f>
        <v xml:space="preserve">CODO 45° PRESION PVC 2 1/2" </v>
      </c>
      <c r="C89" s="34" t="str">
        <f>'[1]EL PROGRESO'!D81</f>
        <v>UND</v>
      </c>
      <c r="D89" s="34">
        <v>1</v>
      </c>
      <c r="E89" s="95">
        <f>'[1]EL PROGRESO'!E81</f>
        <v>35325</v>
      </c>
      <c r="F89" s="50">
        <f t="shared" si="7"/>
        <v>35325</v>
      </c>
      <c r="G89" s="35">
        <f t="shared" si="8"/>
        <v>1</v>
      </c>
      <c r="H89" s="159">
        <f t="shared" si="5"/>
        <v>35325</v>
      </c>
      <c r="I89" s="199"/>
      <c r="J89" s="197">
        <f t="shared" si="6"/>
        <v>1</v>
      </c>
      <c r="K89" s="54">
        <f t="shared" si="9"/>
        <v>35325</v>
      </c>
      <c r="N89" s="40"/>
      <c r="O89" s="41"/>
    </row>
    <row r="90" spans="1:15" x14ac:dyDescent="0.25">
      <c r="A90" s="79">
        <f>'[1]EL PROGRESO'!B82</f>
        <v>71</v>
      </c>
      <c r="B90" s="82" t="str">
        <f>'[1]EL PROGRESO'!C82</f>
        <v>TAPON PVC PRESION LISO ½"</v>
      </c>
      <c r="C90" s="34" t="str">
        <f>'[1]EL PROGRESO'!D82</f>
        <v>UND</v>
      </c>
      <c r="D90" s="34">
        <v>1</v>
      </c>
      <c r="E90" s="95">
        <f>'[1]EL PROGRESO'!E82</f>
        <v>1050</v>
      </c>
      <c r="F90" s="50">
        <f t="shared" si="7"/>
        <v>1050</v>
      </c>
      <c r="G90" s="51">
        <f t="shared" si="8"/>
        <v>1</v>
      </c>
      <c r="H90" s="159">
        <f t="shared" si="5"/>
        <v>1050</v>
      </c>
      <c r="I90" s="199"/>
      <c r="J90" s="197">
        <f t="shared" si="6"/>
        <v>1</v>
      </c>
      <c r="K90" s="54">
        <f t="shared" si="9"/>
        <v>1050</v>
      </c>
      <c r="N90" s="40"/>
      <c r="O90" s="41"/>
    </row>
    <row r="91" spans="1:15" x14ac:dyDescent="0.25">
      <c r="A91" s="79">
        <f>'[1]EL PROGRESO'!B83</f>
        <v>72</v>
      </c>
      <c r="B91" s="82" t="str">
        <f>'[1]EL PROGRESO'!C83</f>
        <v>TAPON PVC PRESION LISO ¾"</v>
      </c>
      <c r="C91" s="34" t="str">
        <f>'[1]EL PROGRESO'!D83</f>
        <v>UND</v>
      </c>
      <c r="D91" s="34">
        <v>1</v>
      </c>
      <c r="E91" s="95">
        <f>'[1]EL PROGRESO'!E83</f>
        <v>1250</v>
      </c>
      <c r="F91" s="50">
        <f t="shared" si="7"/>
        <v>1250</v>
      </c>
      <c r="G91" s="35">
        <f t="shared" si="8"/>
        <v>1</v>
      </c>
      <c r="H91" s="200">
        <f t="shared" si="5"/>
        <v>1250</v>
      </c>
      <c r="I91" s="201"/>
      <c r="J91" s="197">
        <f t="shared" si="6"/>
        <v>1</v>
      </c>
      <c r="K91" s="54">
        <f t="shared" si="9"/>
        <v>1250</v>
      </c>
      <c r="N91" s="40"/>
      <c r="O91" s="41"/>
    </row>
    <row r="92" spans="1:15" x14ac:dyDescent="0.25">
      <c r="A92" s="79">
        <f>'[1]EL PROGRESO'!B84</f>
        <v>73</v>
      </c>
      <c r="B92" s="82" t="str">
        <f>'[1]EL PROGRESO'!C84</f>
        <v>TAPON PVC PRESION LISO 1"</v>
      </c>
      <c r="C92" s="34" t="str">
        <f>'[1]EL PROGRESO'!D84</f>
        <v>UND</v>
      </c>
      <c r="D92" s="34">
        <v>1</v>
      </c>
      <c r="E92" s="95">
        <f>'[1]EL PROGRESO'!E84</f>
        <v>1900</v>
      </c>
      <c r="F92" s="50">
        <f t="shared" si="7"/>
        <v>1900</v>
      </c>
      <c r="G92" s="51">
        <f t="shared" si="8"/>
        <v>1</v>
      </c>
      <c r="H92" s="159">
        <f t="shared" si="5"/>
        <v>1900</v>
      </c>
      <c r="I92" s="199"/>
      <c r="J92" s="197">
        <f t="shared" si="6"/>
        <v>1</v>
      </c>
      <c r="K92" s="53">
        <f t="shared" si="9"/>
        <v>1900</v>
      </c>
      <c r="N92" s="40"/>
      <c r="O92" s="41"/>
    </row>
    <row r="93" spans="1:15" x14ac:dyDescent="0.25">
      <c r="A93" s="79">
        <f>'[1]EL PROGRESO'!B85</f>
        <v>74</v>
      </c>
      <c r="B93" s="82" t="str">
        <f>'[1]EL PROGRESO'!C85</f>
        <v>TAPON PVC PRESION LISO 1¼"</v>
      </c>
      <c r="C93" s="34" t="str">
        <f>'[1]EL PROGRESO'!D85</f>
        <v>UND</v>
      </c>
      <c r="D93" s="34">
        <v>1</v>
      </c>
      <c r="E93" s="95">
        <f>'[1]EL PROGRESO'!E85</f>
        <v>2950</v>
      </c>
      <c r="F93" s="50">
        <f t="shared" si="7"/>
        <v>2950</v>
      </c>
      <c r="G93" s="35">
        <f t="shared" si="8"/>
        <v>1</v>
      </c>
      <c r="H93" s="159">
        <f t="shared" si="5"/>
        <v>2950</v>
      </c>
      <c r="I93" s="199"/>
      <c r="J93" s="197">
        <f t="shared" si="6"/>
        <v>1</v>
      </c>
      <c r="K93" s="54">
        <f t="shared" si="9"/>
        <v>2950</v>
      </c>
      <c r="N93" s="40"/>
      <c r="O93" s="41"/>
    </row>
    <row r="94" spans="1:15" x14ac:dyDescent="0.25">
      <c r="A94" s="79">
        <f>'[1]EL PROGRESO'!B86</f>
        <v>75</v>
      </c>
      <c r="B94" s="82" t="str">
        <f>'[1]EL PROGRESO'!C86</f>
        <v>TAPON PVC PRESION LISO 1½"</v>
      </c>
      <c r="C94" s="34" t="str">
        <f>'[1]EL PROGRESO'!D86</f>
        <v>UND</v>
      </c>
      <c r="D94" s="34">
        <v>1</v>
      </c>
      <c r="E94" s="95">
        <f>'[1]EL PROGRESO'!E86</f>
        <v>3700</v>
      </c>
      <c r="F94" s="50">
        <f t="shared" si="7"/>
        <v>3700</v>
      </c>
      <c r="G94" s="51">
        <f t="shared" si="8"/>
        <v>1</v>
      </c>
      <c r="H94" s="159">
        <f t="shared" si="5"/>
        <v>3700</v>
      </c>
      <c r="I94" s="199"/>
      <c r="J94" s="197">
        <f t="shared" si="6"/>
        <v>1</v>
      </c>
      <c r="K94" s="54">
        <f t="shared" si="9"/>
        <v>3700</v>
      </c>
      <c r="N94" s="40"/>
      <c r="O94" s="41"/>
    </row>
    <row r="95" spans="1:15" x14ac:dyDescent="0.25">
      <c r="A95" s="79">
        <f>'[1]EL PROGRESO'!B87</f>
        <v>76</v>
      </c>
      <c r="B95" s="82" t="str">
        <f>'[1]EL PROGRESO'!C87</f>
        <v>TAPON PVC PRESION LISO 2"</v>
      </c>
      <c r="C95" s="34" t="str">
        <f>'[1]EL PROGRESO'!D87</f>
        <v>UND</v>
      </c>
      <c r="D95" s="34">
        <v>1</v>
      </c>
      <c r="E95" s="95">
        <f>'[1]EL PROGRESO'!E87</f>
        <v>5950</v>
      </c>
      <c r="F95" s="50">
        <f t="shared" si="7"/>
        <v>5950</v>
      </c>
      <c r="G95" s="35">
        <f t="shared" si="8"/>
        <v>1</v>
      </c>
      <c r="H95" s="159">
        <f t="shared" ref="H95:H158" si="10">+G95*E95</f>
        <v>5950</v>
      </c>
      <c r="I95" s="199"/>
      <c r="J95" s="197">
        <f t="shared" si="6"/>
        <v>1</v>
      </c>
      <c r="K95" s="54">
        <f t="shared" si="9"/>
        <v>5950</v>
      </c>
      <c r="L95" s="44"/>
      <c r="O95" s="43"/>
    </row>
    <row r="96" spans="1:15" x14ac:dyDescent="0.25">
      <c r="A96" s="80">
        <f>'[1]EL PROGRESO'!B88</f>
        <v>77</v>
      </c>
      <c r="B96" s="83" t="str">
        <f>'[1]EL PROGRESO'!C88</f>
        <v>TAPON PVC PRESION LISO 2½"</v>
      </c>
      <c r="C96" s="73" t="str">
        <f>'[1]EL PROGRESO'!D88</f>
        <v>UND</v>
      </c>
      <c r="D96" s="34">
        <v>1</v>
      </c>
      <c r="E96" s="89">
        <f>'[1]EL PROGRESO'!E88</f>
        <v>14000</v>
      </c>
      <c r="F96" s="50">
        <f t="shared" si="7"/>
        <v>14000</v>
      </c>
      <c r="G96" s="51">
        <f t="shared" si="8"/>
        <v>1</v>
      </c>
      <c r="H96" s="159">
        <f t="shared" si="10"/>
        <v>14000</v>
      </c>
      <c r="I96" s="199"/>
      <c r="J96" s="197">
        <f t="shared" si="6"/>
        <v>1</v>
      </c>
      <c r="K96" s="53">
        <f t="shared" si="9"/>
        <v>14000</v>
      </c>
      <c r="L96" s="42"/>
      <c r="O96" s="43"/>
    </row>
    <row r="97" spans="1:244" x14ac:dyDescent="0.25">
      <c r="A97" s="80">
        <f>'[1]EL PROGRESO'!B89</f>
        <v>78</v>
      </c>
      <c r="B97" s="83" t="str">
        <f>'[1]EL PROGRESO'!C89</f>
        <v>TAPON PVC PRESION LISO 3"</v>
      </c>
      <c r="C97" s="73" t="str">
        <f>'[1]EL PROGRESO'!D89</f>
        <v>UND</v>
      </c>
      <c r="D97" s="34">
        <v>1</v>
      </c>
      <c r="E97" s="89">
        <f>'[1]EL PROGRESO'!E89</f>
        <v>22650</v>
      </c>
      <c r="F97" s="50">
        <f t="shared" si="7"/>
        <v>22650</v>
      </c>
      <c r="G97" s="35">
        <f t="shared" si="8"/>
        <v>1</v>
      </c>
      <c r="H97" s="200">
        <f t="shared" si="10"/>
        <v>22650</v>
      </c>
      <c r="I97" s="201"/>
      <c r="J97" s="197">
        <f t="shared" si="6"/>
        <v>1</v>
      </c>
      <c r="K97" s="54">
        <f t="shared" si="9"/>
        <v>22650</v>
      </c>
      <c r="L97" s="42"/>
      <c r="O97" s="45"/>
    </row>
    <row r="98" spans="1:244" x14ac:dyDescent="0.25">
      <c r="A98" s="80">
        <f>'[1]EL PROGRESO'!B90</f>
        <v>79</v>
      </c>
      <c r="B98" s="83" t="str">
        <f>'[1]EL PROGRESO'!C90</f>
        <v>TAPON PVC PRESION ROSCADO ½"</v>
      </c>
      <c r="C98" s="73" t="str">
        <f>'[1]EL PROGRESO'!D90</f>
        <v>UND</v>
      </c>
      <c r="D98" s="34">
        <v>1</v>
      </c>
      <c r="E98" s="90">
        <f>'[1]EL PROGRESO'!E90</f>
        <v>1050</v>
      </c>
      <c r="F98" s="50">
        <f t="shared" si="7"/>
        <v>1050</v>
      </c>
      <c r="G98" s="51">
        <f t="shared" si="8"/>
        <v>1</v>
      </c>
      <c r="H98" s="159">
        <f t="shared" si="10"/>
        <v>1050</v>
      </c>
      <c r="I98" s="199"/>
      <c r="J98" s="197">
        <f t="shared" si="6"/>
        <v>1</v>
      </c>
      <c r="K98" s="54">
        <f t="shared" si="9"/>
        <v>1050</v>
      </c>
      <c r="L98" s="115"/>
      <c r="M98" s="115"/>
      <c r="N98" s="115"/>
      <c r="O98" s="45"/>
    </row>
    <row r="99" spans="1:244" ht="16.5" customHeight="1" x14ac:dyDescent="0.25">
      <c r="A99" s="80">
        <f>'[1]EL PROGRESO'!B91</f>
        <v>80</v>
      </c>
      <c r="B99" s="83" t="str">
        <f>'[1]EL PROGRESO'!C91</f>
        <v>TAPON PVC PRESION ROSCADO ¾"</v>
      </c>
      <c r="C99" s="73" t="str">
        <f>'[1]EL PROGRESO'!D91</f>
        <v>UND</v>
      </c>
      <c r="D99" s="34">
        <v>1</v>
      </c>
      <c r="E99" s="91">
        <f>'[1]EL PROGRESO'!E91</f>
        <v>1250</v>
      </c>
      <c r="F99" s="50">
        <f t="shared" si="7"/>
        <v>1250</v>
      </c>
      <c r="G99" s="35">
        <f t="shared" si="8"/>
        <v>1</v>
      </c>
      <c r="H99" s="159">
        <f t="shared" si="10"/>
        <v>1250</v>
      </c>
      <c r="I99" s="199"/>
      <c r="J99" s="197">
        <f t="shared" si="6"/>
        <v>1</v>
      </c>
      <c r="K99" s="54">
        <f t="shared" si="9"/>
        <v>1250</v>
      </c>
      <c r="L99" s="116"/>
      <c r="M99" s="116"/>
      <c r="N99" s="116"/>
      <c r="O99" s="45"/>
    </row>
    <row r="100" spans="1:244" ht="15.75" customHeight="1" x14ac:dyDescent="0.25">
      <c r="A100" s="80">
        <f>'[1]EL PROGRESO'!B92</f>
        <v>81</v>
      </c>
      <c r="B100" s="74" t="str">
        <f>'[1]EL PROGRESO'!C92</f>
        <v>TAPON PVC PRESION ROSCADO 1"</v>
      </c>
      <c r="C100" s="73" t="str">
        <f>'[1]EL PROGRESO'!D92</f>
        <v>UND</v>
      </c>
      <c r="D100" s="34">
        <v>1</v>
      </c>
      <c r="E100" s="91">
        <f>'[1]EL PROGRESO'!E92</f>
        <v>1900</v>
      </c>
      <c r="F100" s="50">
        <f t="shared" si="7"/>
        <v>1900</v>
      </c>
      <c r="G100" s="51">
        <f t="shared" si="8"/>
        <v>1</v>
      </c>
      <c r="H100" s="159">
        <f t="shared" si="10"/>
        <v>1900</v>
      </c>
      <c r="I100" s="199"/>
      <c r="J100" s="197">
        <f t="shared" si="6"/>
        <v>1</v>
      </c>
      <c r="K100" s="53">
        <f t="shared" si="9"/>
        <v>1900</v>
      </c>
      <c r="O100" s="4"/>
    </row>
    <row r="101" spans="1:244" x14ac:dyDescent="0.25">
      <c r="A101" s="80">
        <f>'[1]EL PROGRESO'!B93</f>
        <v>82</v>
      </c>
      <c r="B101" s="83" t="str">
        <f>'[1]EL PROGRESO'!C93</f>
        <v>TAPON PVC PRESION ROSCADO 1¼"</v>
      </c>
      <c r="C101" s="73" t="str">
        <f>'[1]EL PROGRESO'!D93</f>
        <v>UND</v>
      </c>
      <c r="D101" s="34">
        <v>1</v>
      </c>
      <c r="E101" s="90">
        <f>'[1]EL PROGRESO'!E93</f>
        <v>3550</v>
      </c>
      <c r="F101" s="50">
        <f t="shared" si="7"/>
        <v>3550</v>
      </c>
      <c r="G101" s="35">
        <f t="shared" si="8"/>
        <v>1</v>
      </c>
      <c r="H101" s="159">
        <f t="shared" si="10"/>
        <v>3550</v>
      </c>
      <c r="I101" s="199"/>
      <c r="J101" s="197">
        <f t="shared" si="6"/>
        <v>1</v>
      </c>
      <c r="K101" s="54">
        <f t="shared" si="9"/>
        <v>3550</v>
      </c>
    </row>
    <row r="102" spans="1:244" x14ac:dyDescent="0.25">
      <c r="A102" s="75">
        <f>'[1]EL PROGRESO'!B94</f>
        <v>83</v>
      </c>
      <c r="B102" s="74" t="str">
        <f>'[1]EL PROGRESO'!C94</f>
        <v>TAPON PVC PRESION ROSCADO 1½"</v>
      </c>
      <c r="C102" s="62" t="str">
        <f>'[1]EL PROGRESO'!D94</f>
        <v>UND</v>
      </c>
      <c r="D102" s="34">
        <v>1</v>
      </c>
      <c r="E102" s="92">
        <f>'[1]EL PROGRESO'!E94</f>
        <v>4750</v>
      </c>
      <c r="F102" s="50">
        <f t="shared" si="7"/>
        <v>4750</v>
      </c>
      <c r="G102" s="51">
        <f t="shared" si="8"/>
        <v>1</v>
      </c>
      <c r="H102" s="159">
        <f t="shared" si="10"/>
        <v>4750</v>
      </c>
      <c r="I102" s="199"/>
      <c r="J102" s="197">
        <f t="shared" si="6"/>
        <v>1</v>
      </c>
      <c r="K102" s="54">
        <f t="shared" si="9"/>
        <v>4750</v>
      </c>
    </row>
    <row r="103" spans="1:244" x14ac:dyDescent="0.25">
      <c r="A103" s="75">
        <f>'[1]EL PROGRESO'!B95</f>
        <v>84</v>
      </c>
      <c r="B103" s="74" t="str">
        <f>'[1]EL PROGRESO'!C95</f>
        <v>TAPON PVC PRESION ROSCADO 2"</v>
      </c>
      <c r="C103" s="62" t="str">
        <f>'[1]EL PROGRESO'!D95</f>
        <v>UND</v>
      </c>
      <c r="D103" s="34">
        <v>1</v>
      </c>
      <c r="E103" s="92">
        <f>'[1]EL PROGRESO'!E95</f>
        <v>7750</v>
      </c>
      <c r="F103" s="50">
        <f t="shared" si="7"/>
        <v>7750</v>
      </c>
      <c r="G103" s="35">
        <f t="shared" si="8"/>
        <v>1</v>
      </c>
      <c r="H103" s="200">
        <f t="shared" si="10"/>
        <v>7750</v>
      </c>
      <c r="I103" s="201"/>
      <c r="J103" s="197">
        <f t="shared" si="6"/>
        <v>1</v>
      </c>
      <c r="K103" s="54">
        <f t="shared" si="9"/>
        <v>7750</v>
      </c>
    </row>
    <row r="104" spans="1:244" x14ac:dyDescent="0.25">
      <c r="A104" s="75">
        <f>'[1]EL PROGRESO'!B96</f>
        <v>85</v>
      </c>
      <c r="B104" s="74" t="str">
        <f>'[1]EL PROGRESO'!C96</f>
        <v>TAPON PVC PRESION ROSCADO 2½"</v>
      </c>
      <c r="C104" s="62" t="str">
        <f>'[1]EL PROGRESO'!D96</f>
        <v>UND</v>
      </c>
      <c r="D104" s="34">
        <v>1</v>
      </c>
      <c r="E104" s="92">
        <f>'[1]EL PROGRESO'!E96</f>
        <v>17900</v>
      </c>
      <c r="F104" s="50">
        <f t="shared" si="7"/>
        <v>17900</v>
      </c>
      <c r="G104" s="51">
        <f t="shared" si="8"/>
        <v>1</v>
      </c>
      <c r="H104" s="159">
        <f t="shared" si="10"/>
        <v>17900</v>
      </c>
      <c r="I104" s="199"/>
      <c r="J104" s="197">
        <f t="shared" si="6"/>
        <v>1</v>
      </c>
      <c r="K104" s="53">
        <f t="shared" si="9"/>
        <v>17900</v>
      </c>
    </row>
    <row r="105" spans="1:244" x14ac:dyDescent="0.25">
      <c r="A105" s="75">
        <f>'[1]EL PROGRESO'!B97</f>
        <v>86</v>
      </c>
      <c r="B105" s="74" t="str">
        <f>'[1]EL PROGRESO'!C97</f>
        <v>TAPON PVC PRESION ROSCADO 3"</v>
      </c>
      <c r="C105" s="62" t="str">
        <f>'[1]EL PROGRESO'!D97</f>
        <v>UND</v>
      </c>
      <c r="D105" s="34">
        <v>1</v>
      </c>
      <c r="E105" s="92">
        <f>'[1]EL PROGRESO'!E97</f>
        <v>22700</v>
      </c>
      <c r="F105" s="50">
        <f t="shared" si="7"/>
        <v>22700</v>
      </c>
      <c r="G105" s="35">
        <f t="shared" si="8"/>
        <v>1</v>
      </c>
      <c r="H105" s="159">
        <f t="shared" si="10"/>
        <v>22700</v>
      </c>
      <c r="I105" s="199"/>
      <c r="J105" s="197">
        <f t="shared" si="6"/>
        <v>1</v>
      </c>
      <c r="K105" s="54">
        <f t="shared" si="9"/>
        <v>22700</v>
      </c>
    </row>
    <row r="106" spans="1:244" x14ac:dyDescent="0.25">
      <c r="A106" s="75">
        <f>'[1]EL PROGRESO'!B98</f>
        <v>87</v>
      </c>
      <c r="B106" s="74" t="str">
        <f>'[1]EL PROGRESO'!C98</f>
        <v>TEE PVC PRESION ½"</v>
      </c>
      <c r="C106" s="62" t="str">
        <f>'[1]EL PROGRESO'!D98</f>
        <v>UND</v>
      </c>
      <c r="D106" s="34">
        <v>1</v>
      </c>
      <c r="E106" s="92">
        <f>'[1]EL PROGRESO'!E98</f>
        <v>1050</v>
      </c>
      <c r="F106" s="50">
        <f t="shared" si="7"/>
        <v>1050</v>
      </c>
      <c r="G106" s="51">
        <f t="shared" si="8"/>
        <v>1</v>
      </c>
      <c r="H106" s="159">
        <f t="shared" si="10"/>
        <v>1050</v>
      </c>
      <c r="I106" s="199"/>
      <c r="J106" s="197">
        <f t="shared" si="6"/>
        <v>1</v>
      </c>
      <c r="K106" s="54">
        <f t="shared" si="9"/>
        <v>1050</v>
      </c>
    </row>
    <row r="107" spans="1:244" s="4" customFormat="1" x14ac:dyDescent="0.25">
      <c r="A107" s="75">
        <f>'[1]EL PROGRESO'!B99</f>
        <v>88</v>
      </c>
      <c r="B107" s="74" t="str">
        <f>'[1]EL PROGRESO'!C99</f>
        <v>TEE PVC PRESION ¾"</v>
      </c>
      <c r="C107" s="62" t="str">
        <f>'[1]EL PROGRESO'!D99</f>
        <v>UND</v>
      </c>
      <c r="D107" s="34">
        <v>1</v>
      </c>
      <c r="E107" s="92">
        <f>'[1]EL PROGRESO'!E99</f>
        <v>1250</v>
      </c>
      <c r="F107" s="50">
        <f t="shared" si="7"/>
        <v>1250</v>
      </c>
      <c r="G107" s="35">
        <f t="shared" si="8"/>
        <v>1</v>
      </c>
      <c r="H107" s="159">
        <f t="shared" si="10"/>
        <v>1250</v>
      </c>
      <c r="I107" s="199"/>
      <c r="J107" s="197">
        <f t="shared" si="6"/>
        <v>1</v>
      </c>
      <c r="K107" s="54">
        <f t="shared" si="9"/>
        <v>1250</v>
      </c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</row>
    <row r="108" spans="1:244" s="4" customFormat="1" x14ac:dyDescent="0.25">
      <c r="A108" s="75">
        <f>'[1]EL PROGRESO'!B100</f>
        <v>89</v>
      </c>
      <c r="B108" s="74" t="str">
        <f>'[1]EL PROGRESO'!C100</f>
        <v>TEE PVC PRESION 1"</v>
      </c>
      <c r="C108" s="62" t="str">
        <f>'[1]EL PROGRESO'!D100</f>
        <v>UND</v>
      </c>
      <c r="D108" s="34">
        <v>1</v>
      </c>
      <c r="E108" s="92">
        <f>'[1]EL PROGRESO'!E100</f>
        <v>1900</v>
      </c>
      <c r="F108" s="50">
        <f t="shared" si="7"/>
        <v>1900</v>
      </c>
      <c r="G108" s="51">
        <f t="shared" si="8"/>
        <v>1</v>
      </c>
      <c r="H108" s="159">
        <f t="shared" si="10"/>
        <v>1900</v>
      </c>
      <c r="I108" s="199"/>
      <c r="J108" s="197">
        <f t="shared" si="6"/>
        <v>1</v>
      </c>
      <c r="K108" s="53">
        <f t="shared" si="9"/>
        <v>1900</v>
      </c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</row>
    <row r="109" spans="1:244" s="4" customFormat="1" x14ac:dyDescent="0.25">
      <c r="A109" s="75">
        <f>'[1]EL PROGRESO'!B101</f>
        <v>90</v>
      </c>
      <c r="B109" s="74" t="str">
        <f>'[1]EL PROGRESO'!C101</f>
        <v>TEE PVC PRESION 1¼"</v>
      </c>
      <c r="C109" s="62" t="str">
        <f>'[1]EL PROGRESO'!D101</f>
        <v>UND</v>
      </c>
      <c r="D109" s="34">
        <v>1</v>
      </c>
      <c r="E109" s="92">
        <f>'[1]EL PROGRESO'!E101</f>
        <v>7100</v>
      </c>
      <c r="F109" s="50">
        <f t="shared" si="7"/>
        <v>7100</v>
      </c>
      <c r="G109" s="35">
        <f t="shared" si="8"/>
        <v>1</v>
      </c>
      <c r="H109" s="200">
        <f t="shared" si="10"/>
        <v>7100</v>
      </c>
      <c r="I109" s="201"/>
      <c r="J109" s="197">
        <f t="shared" si="6"/>
        <v>1</v>
      </c>
      <c r="K109" s="54">
        <f t="shared" si="9"/>
        <v>7100</v>
      </c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</row>
    <row r="110" spans="1:244" s="4" customFormat="1" x14ac:dyDescent="0.25">
      <c r="A110" s="75">
        <f>'[1]EL PROGRESO'!B102</f>
        <v>91</v>
      </c>
      <c r="B110" s="74" t="str">
        <f>'[1]EL PROGRESO'!C102</f>
        <v>TEE PVC PRESION 1½"</v>
      </c>
      <c r="C110" s="62" t="str">
        <f>'[1]EL PROGRESO'!D102</f>
        <v>UND</v>
      </c>
      <c r="D110" s="34">
        <v>1</v>
      </c>
      <c r="E110" s="92">
        <f>'[1]EL PROGRESO'!E102</f>
        <v>9350</v>
      </c>
      <c r="F110" s="50">
        <f t="shared" si="7"/>
        <v>9350</v>
      </c>
      <c r="G110" s="51">
        <f t="shared" si="8"/>
        <v>1</v>
      </c>
      <c r="H110" s="159">
        <f t="shared" si="10"/>
        <v>9350</v>
      </c>
      <c r="I110" s="199"/>
      <c r="J110" s="197">
        <f t="shared" si="6"/>
        <v>1</v>
      </c>
      <c r="K110" s="54">
        <f t="shared" si="9"/>
        <v>9350</v>
      </c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</row>
    <row r="111" spans="1:244" s="4" customFormat="1" x14ac:dyDescent="0.25">
      <c r="A111" s="75">
        <f>'[1]EL PROGRESO'!B103</f>
        <v>92</v>
      </c>
      <c r="B111" s="74" t="str">
        <f>'[1]EL PROGRESO'!C103</f>
        <v>TEE PVC PRESION 2"</v>
      </c>
      <c r="C111" s="62" t="str">
        <f>'[1]EL PROGRESO'!D103</f>
        <v>UND</v>
      </c>
      <c r="D111" s="34">
        <v>1</v>
      </c>
      <c r="E111" s="92">
        <f>'[1]EL PROGRESO'!E103</f>
        <v>14750</v>
      </c>
      <c r="F111" s="50">
        <f t="shared" si="7"/>
        <v>14750</v>
      </c>
      <c r="G111" s="35">
        <f t="shared" si="8"/>
        <v>1</v>
      </c>
      <c r="H111" s="159">
        <f t="shared" si="10"/>
        <v>14750</v>
      </c>
      <c r="I111" s="199"/>
      <c r="J111" s="197">
        <f t="shared" si="6"/>
        <v>1</v>
      </c>
      <c r="K111" s="54">
        <f t="shared" si="9"/>
        <v>14750</v>
      </c>
    </row>
    <row r="112" spans="1:244" x14ac:dyDescent="0.25">
      <c r="A112" s="75">
        <f>'[1]EL PROGRESO'!B104</f>
        <v>93</v>
      </c>
      <c r="B112" s="74" t="str">
        <f>'[1]EL PROGRESO'!C104</f>
        <v>TEE PVC PRESION 2½"</v>
      </c>
      <c r="C112" s="62" t="str">
        <f>'[1]EL PROGRESO'!D104</f>
        <v>UND</v>
      </c>
      <c r="D112" s="34">
        <v>1</v>
      </c>
      <c r="E112" s="92">
        <f>'[1]EL PROGRESO'!E104</f>
        <v>34850</v>
      </c>
      <c r="F112" s="50">
        <f t="shared" si="7"/>
        <v>34850</v>
      </c>
      <c r="G112" s="51">
        <f t="shared" si="8"/>
        <v>1</v>
      </c>
      <c r="H112" s="159">
        <f t="shared" si="10"/>
        <v>34850</v>
      </c>
      <c r="I112" s="199"/>
      <c r="J112" s="197">
        <f t="shared" si="6"/>
        <v>1</v>
      </c>
      <c r="K112" s="53">
        <f t="shared" si="9"/>
        <v>34850</v>
      </c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</row>
    <row r="113" spans="1:244" x14ac:dyDescent="0.25">
      <c r="A113" s="75">
        <f>'[1]EL PROGRESO'!B105</f>
        <v>94</v>
      </c>
      <c r="B113" s="74" t="str">
        <f>'[1]EL PROGRESO'!C105</f>
        <v>TEE PVC PRESION 3"</v>
      </c>
      <c r="C113" s="62" t="str">
        <f>'[1]EL PROGRESO'!D105</f>
        <v>UND</v>
      </c>
      <c r="D113" s="34">
        <v>1</v>
      </c>
      <c r="E113" s="92">
        <f>'[1]EL PROGRESO'!E105</f>
        <v>55200</v>
      </c>
      <c r="F113" s="50">
        <f t="shared" si="7"/>
        <v>55200</v>
      </c>
      <c r="G113" s="35">
        <f t="shared" si="8"/>
        <v>1</v>
      </c>
      <c r="H113" s="159">
        <f t="shared" si="10"/>
        <v>55200</v>
      </c>
      <c r="I113" s="199"/>
      <c r="J113" s="197">
        <f t="shared" si="6"/>
        <v>1</v>
      </c>
      <c r="K113" s="54">
        <f t="shared" si="9"/>
        <v>55200</v>
      </c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</row>
    <row r="114" spans="1:244" x14ac:dyDescent="0.25">
      <c r="A114" s="75">
        <f>'[1]EL PROGRESO'!B106</f>
        <v>95</v>
      </c>
      <c r="B114" s="74" t="str">
        <f>'[1]EL PROGRESO'!C106</f>
        <v>TEE REDUCIDA PVC PRESIÓN 3/4" X 1/2"</v>
      </c>
      <c r="C114" s="62" t="str">
        <f>'[1]EL PROGRESO'!D106</f>
        <v>UND</v>
      </c>
      <c r="D114" s="34">
        <v>1</v>
      </c>
      <c r="E114" s="92">
        <f>'[1]EL PROGRESO'!E106</f>
        <v>5000</v>
      </c>
      <c r="F114" s="50">
        <f t="shared" si="7"/>
        <v>5000</v>
      </c>
      <c r="G114" s="51">
        <f t="shared" si="8"/>
        <v>1</v>
      </c>
      <c r="H114" s="159">
        <f t="shared" si="10"/>
        <v>5000</v>
      </c>
      <c r="I114" s="199"/>
      <c r="J114" s="197">
        <f t="shared" si="6"/>
        <v>1</v>
      </c>
      <c r="K114" s="54">
        <f t="shared" si="9"/>
        <v>5000</v>
      </c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</row>
    <row r="115" spans="1:244" x14ac:dyDescent="0.25">
      <c r="A115" s="75">
        <f>'[1]EL PROGRESO'!B107</f>
        <v>96</v>
      </c>
      <c r="B115" s="74" t="str">
        <f>'[1]EL PROGRESO'!C107</f>
        <v>TEE REDUCIDA PVC PRESIÓN 1" X 1/2"</v>
      </c>
      <c r="C115" s="62" t="str">
        <f>'[1]EL PROGRESO'!D107</f>
        <v>UND</v>
      </c>
      <c r="D115" s="34">
        <v>1</v>
      </c>
      <c r="E115" s="92">
        <f>'[1]EL PROGRESO'!E107</f>
        <v>4050</v>
      </c>
      <c r="F115" s="50">
        <f t="shared" si="7"/>
        <v>4050</v>
      </c>
      <c r="G115" s="35">
        <f t="shared" si="8"/>
        <v>1</v>
      </c>
      <c r="H115" s="200">
        <f t="shared" si="10"/>
        <v>4050</v>
      </c>
      <c r="I115" s="201"/>
      <c r="J115" s="197">
        <f t="shared" si="6"/>
        <v>1</v>
      </c>
      <c r="K115" s="54">
        <f t="shared" si="9"/>
        <v>4050</v>
      </c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</row>
    <row r="116" spans="1:244" x14ac:dyDescent="0.25">
      <c r="A116" s="75">
        <f>'[1]EL PROGRESO'!B108</f>
        <v>97</v>
      </c>
      <c r="B116" s="74" t="str">
        <f>'[1]EL PROGRESO'!C108</f>
        <v>TEE REDUCIDA PVC PRESIÓN 1" X 3/4"</v>
      </c>
      <c r="C116" s="62" t="str">
        <f>'[1]EL PROGRESO'!D108</f>
        <v>UND</v>
      </c>
      <c r="D116" s="34">
        <v>1</v>
      </c>
      <c r="E116" s="92">
        <f>'[1]EL PROGRESO'!E108</f>
        <v>4050</v>
      </c>
      <c r="F116" s="50">
        <f t="shared" si="7"/>
        <v>4050</v>
      </c>
      <c r="G116" s="51">
        <f t="shared" si="8"/>
        <v>1</v>
      </c>
      <c r="H116" s="159">
        <f t="shared" si="10"/>
        <v>4050</v>
      </c>
      <c r="I116" s="199"/>
      <c r="J116" s="197">
        <f t="shared" si="6"/>
        <v>1</v>
      </c>
      <c r="K116" s="53">
        <f t="shared" si="9"/>
        <v>4050</v>
      </c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</row>
    <row r="117" spans="1:244" x14ac:dyDescent="0.25">
      <c r="A117" s="75">
        <f>'[1]EL PROGRESO'!B109</f>
        <v>98</v>
      </c>
      <c r="B117" s="74" t="str">
        <f>'[1]EL PROGRESO'!C109</f>
        <v xml:space="preserve">UNION PRESION PVC 1/2" </v>
      </c>
      <c r="C117" s="62" t="str">
        <f>'[1]EL PROGRESO'!D109</f>
        <v>UND</v>
      </c>
      <c r="D117" s="34">
        <v>1</v>
      </c>
      <c r="E117" s="86">
        <f>'[1]EL PROGRESO'!E109</f>
        <v>1050</v>
      </c>
      <c r="F117" s="50">
        <f t="shared" si="7"/>
        <v>1050</v>
      </c>
      <c r="G117" s="35">
        <f t="shared" si="8"/>
        <v>1</v>
      </c>
      <c r="H117" s="159">
        <f t="shared" si="10"/>
        <v>1050</v>
      </c>
      <c r="I117" s="199"/>
      <c r="J117" s="197">
        <f t="shared" si="6"/>
        <v>1</v>
      </c>
      <c r="K117" s="54">
        <f t="shared" si="9"/>
        <v>1050</v>
      </c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</row>
    <row r="118" spans="1:244" x14ac:dyDescent="0.25">
      <c r="A118" s="75">
        <f>'[1]EL PROGRESO'!B110</f>
        <v>99</v>
      </c>
      <c r="B118" s="74" t="str">
        <f>'[1]EL PROGRESO'!C110</f>
        <v xml:space="preserve">UNION POLIETILENO 3/4" </v>
      </c>
      <c r="C118" s="62" t="str">
        <f>'[1]EL PROGRESO'!D110</f>
        <v>UND</v>
      </c>
      <c r="D118" s="34">
        <v>1</v>
      </c>
      <c r="E118" s="93">
        <f>'[1]EL PROGRESO'!E110</f>
        <v>1500</v>
      </c>
      <c r="F118" s="50">
        <f t="shared" si="7"/>
        <v>1500</v>
      </c>
      <c r="G118" s="51">
        <f t="shared" si="8"/>
        <v>1</v>
      </c>
      <c r="H118" s="159">
        <f t="shared" si="10"/>
        <v>1500</v>
      </c>
      <c r="I118" s="199"/>
      <c r="J118" s="197">
        <f t="shared" si="6"/>
        <v>1</v>
      </c>
      <c r="K118" s="54">
        <f t="shared" si="9"/>
        <v>1500</v>
      </c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</row>
    <row r="119" spans="1:244" x14ac:dyDescent="0.25">
      <c r="A119" s="75">
        <f>'[1]EL PROGRESO'!B111</f>
        <v>100</v>
      </c>
      <c r="B119" s="74" t="str">
        <f>'[1]EL PROGRESO'!C111</f>
        <v>UNION PVC PRESION ¾"</v>
      </c>
      <c r="C119" s="62" t="str">
        <f>'[1]EL PROGRESO'!D111</f>
        <v>UND</v>
      </c>
      <c r="D119" s="34">
        <v>1</v>
      </c>
      <c r="E119" s="92">
        <f>'[1]EL PROGRESO'!E111</f>
        <v>1250</v>
      </c>
      <c r="F119" s="50">
        <f t="shared" si="7"/>
        <v>1250</v>
      </c>
      <c r="G119" s="35">
        <f t="shared" si="8"/>
        <v>1</v>
      </c>
      <c r="H119" s="159">
        <f t="shared" si="10"/>
        <v>1250</v>
      </c>
      <c r="I119" s="199"/>
      <c r="J119" s="197">
        <f t="shared" si="6"/>
        <v>1</v>
      </c>
      <c r="K119" s="54">
        <f t="shared" si="9"/>
        <v>1250</v>
      </c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</row>
    <row r="120" spans="1:244" x14ac:dyDescent="0.25">
      <c r="A120" s="75">
        <f>'[1]EL PROGRESO'!B112</f>
        <v>101</v>
      </c>
      <c r="B120" s="74" t="str">
        <f>'[1]EL PROGRESO'!C112</f>
        <v>UNION PVC PRESION 1"</v>
      </c>
      <c r="C120" s="62" t="str">
        <f>'[1]EL PROGRESO'!D112</f>
        <v>UND</v>
      </c>
      <c r="D120" s="34">
        <v>1</v>
      </c>
      <c r="E120" s="92">
        <f>'[1]EL PROGRESO'!E112</f>
        <v>1900</v>
      </c>
      <c r="F120" s="50">
        <f t="shared" si="7"/>
        <v>1900</v>
      </c>
      <c r="G120" s="51">
        <f t="shared" si="8"/>
        <v>1</v>
      </c>
      <c r="H120" s="159">
        <f t="shared" si="10"/>
        <v>1900</v>
      </c>
      <c r="I120" s="199"/>
      <c r="J120" s="197">
        <f t="shared" si="6"/>
        <v>1</v>
      </c>
      <c r="K120" s="53">
        <f t="shared" si="9"/>
        <v>1900</v>
      </c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</row>
    <row r="121" spans="1:244" x14ac:dyDescent="0.25">
      <c r="A121" s="75">
        <f>'[1]EL PROGRESO'!B113</f>
        <v>102</v>
      </c>
      <c r="B121" s="74" t="str">
        <f>'[1]EL PROGRESO'!C113</f>
        <v>UNION PVC PRESION 1¼"</v>
      </c>
      <c r="C121" s="62" t="str">
        <f>'[1]EL PROGRESO'!D113</f>
        <v>UND</v>
      </c>
      <c r="D121" s="34">
        <v>1</v>
      </c>
      <c r="E121" s="92">
        <f>'[1]EL PROGRESO'!E113</f>
        <v>1900</v>
      </c>
      <c r="F121" s="50">
        <f t="shared" si="7"/>
        <v>1900</v>
      </c>
      <c r="G121" s="35">
        <f t="shared" si="8"/>
        <v>1</v>
      </c>
      <c r="H121" s="200">
        <f t="shared" si="10"/>
        <v>1900</v>
      </c>
      <c r="I121" s="201"/>
      <c r="J121" s="197">
        <f t="shared" si="6"/>
        <v>1</v>
      </c>
      <c r="K121" s="54">
        <f t="shared" si="9"/>
        <v>1900</v>
      </c>
    </row>
    <row r="122" spans="1:244" x14ac:dyDescent="0.25">
      <c r="A122" s="75">
        <f>'[1]EL PROGRESO'!B114</f>
        <v>103</v>
      </c>
      <c r="B122" s="74" t="str">
        <f>'[1]EL PROGRESO'!C114</f>
        <v>UNION PVC PRESION 1½"</v>
      </c>
      <c r="C122" s="62" t="str">
        <f>'[1]EL PROGRESO'!D114</f>
        <v>UND</v>
      </c>
      <c r="D122" s="34">
        <v>1</v>
      </c>
      <c r="E122" s="92">
        <f>'[1]EL PROGRESO'!E114</f>
        <v>2700</v>
      </c>
      <c r="F122" s="50">
        <f t="shared" si="7"/>
        <v>2700</v>
      </c>
      <c r="G122" s="51">
        <f t="shared" si="8"/>
        <v>1</v>
      </c>
      <c r="H122" s="159">
        <f t="shared" si="10"/>
        <v>2700</v>
      </c>
      <c r="I122" s="199"/>
      <c r="J122" s="197">
        <f t="shared" si="6"/>
        <v>1</v>
      </c>
      <c r="K122" s="54">
        <f t="shared" si="9"/>
        <v>2700</v>
      </c>
    </row>
    <row r="123" spans="1:244" x14ac:dyDescent="0.25">
      <c r="A123" s="75">
        <f>'[1]EL PROGRESO'!B115</f>
        <v>104</v>
      </c>
      <c r="B123" s="74" t="str">
        <f>'[1]EL PROGRESO'!C115</f>
        <v>UNION PVC PRESION 2"</v>
      </c>
      <c r="C123" s="62" t="str">
        <f>'[1]EL PROGRESO'!D115</f>
        <v>UND</v>
      </c>
      <c r="D123" s="34">
        <v>1</v>
      </c>
      <c r="E123" s="92">
        <f>'[1]EL PROGRESO'!E115</f>
        <v>4250</v>
      </c>
      <c r="F123" s="50">
        <f t="shared" si="7"/>
        <v>4250</v>
      </c>
      <c r="G123" s="35">
        <f t="shared" si="8"/>
        <v>1</v>
      </c>
      <c r="H123" s="159">
        <f t="shared" si="10"/>
        <v>4250</v>
      </c>
      <c r="I123" s="199"/>
      <c r="J123" s="197">
        <f t="shared" si="6"/>
        <v>1</v>
      </c>
      <c r="K123" s="54">
        <f t="shared" si="9"/>
        <v>4250</v>
      </c>
    </row>
    <row r="124" spans="1:244" x14ac:dyDescent="0.25">
      <c r="A124" s="75">
        <f>'[1]EL PROGRESO'!B116</f>
        <v>105</v>
      </c>
      <c r="B124" s="74" t="str">
        <f>'[1]EL PROGRESO'!C116</f>
        <v>UNION PVC PRESION 2½"</v>
      </c>
      <c r="C124" s="62" t="str">
        <f>'[1]EL PROGRESO'!D116</f>
        <v>UND</v>
      </c>
      <c r="D124" s="34">
        <v>1</v>
      </c>
      <c r="E124" s="92">
        <f>'[1]EL PROGRESO'!E116</f>
        <v>16650</v>
      </c>
      <c r="F124" s="50">
        <f t="shared" si="7"/>
        <v>16650</v>
      </c>
      <c r="G124" s="51">
        <f t="shared" si="8"/>
        <v>1</v>
      </c>
      <c r="H124" s="159">
        <f t="shared" si="10"/>
        <v>16650</v>
      </c>
      <c r="I124" s="199"/>
      <c r="J124" s="197">
        <f t="shared" si="6"/>
        <v>1</v>
      </c>
      <c r="K124" s="53">
        <f t="shared" si="9"/>
        <v>16650</v>
      </c>
    </row>
    <row r="125" spans="1:244" x14ac:dyDescent="0.25">
      <c r="A125" s="75">
        <f>'[1]EL PROGRESO'!B117</f>
        <v>106</v>
      </c>
      <c r="B125" s="74" t="str">
        <f>'[1]EL PROGRESO'!C117</f>
        <v>UNION PVC PRESION 3"</v>
      </c>
      <c r="C125" s="62" t="str">
        <f>'[1]EL PROGRESO'!D117</f>
        <v>UND</v>
      </c>
      <c r="D125" s="34">
        <v>1</v>
      </c>
      <c r="E125" s="92">
        <f>'[1]EL PROGRESO'!E117</f>
        <v>20800</v>
      </c>
      <c r="F125" s="50">
        <f t="shared" si="7"/>
        <v>20800</v>
      </c>
      <c r="G125" s="35">
        <f t="shared" si="8"/>
        <v>1</v>
      </c>
      <c r="H125" s="159">
        <f t="shared" si="10"/>
        <v>20800</v>
      </c>
      <c r="I125" s="199"/>
      <c r="J125" s="197">
        <f t="shared" si="6"/>
        <v>1</v>
      </c>
      <c r="K125" s="54">
        <f t="shared" si="9"/>
        <v>20800</v>
      </c>
    </row>
    <row r="126" spans="1:244" x14ac:dyDescent="0.25">
      <c r="A126" s="75">
        <f>'[1]EL PROGRESO'!B118</f>
        <v>107</v>
      </c>
      <c r="B126" s="74" t="str">
        <f>'[1]EL PROGRESO'!C118</f>
        <v>UNION DE REPARACION DESLIZANTE PVC PRESION ½</v>
      </c>
      <c r="C126" s="62" t="str">
        <f>'[1]EL PROGRESO'!D118</f>
        <v>UND</v>
      </c>
      <c r="D126" s="34">
        <v>1</v>
      </c>
      <c r="E126" s="92">
        <f>'[1]EL PROGRESO'!E118</f>
        <v>5750</v>
      </c>
      <c r="F126" s="50">
        <f t="shared" si="7"/>
        <v>5750</v>
      </c>
      <c r="G126" s="51">
        <f t="shared" si="8"/>
        <v>1</v>
      </c>
      <c r="H126" s="159">
        <f t="shared" si="10"/>
        <v>5750</v>
      </c>
      <c r="I126" s="199"/>
      <c r="J126" s="197">
        <f t="shared" si="6"/>
        <v>1</v>
      </c>
      <c r="K126" s="54">
        <f t="shared" si="9"/>
        <v>5750</v>
      </c>
    </row>
    <row r="127" spans="1:244" x14ac:dyDescent="0.25">
      <c r="A127" s="75">
        <f>'[1]EL PROGRESO'!B119</f>
        <v>108</v>
      </c>
      <c r="B127" s="74" t="str">
        <f>'[1]EL PROGRESO'!C119</f>
        <v>UNION DE REPARACION DESLIZANTE PVC PRESION ¾</v>
      </c>
      <c r="C127" s="62" t="str">
        <f>'[1]EL PROGRESO'!D119</f>
        <v>UND</v>
      </c>
      <c r="D127" s="34">
        <v>1</v>
      </c>
      <c r="E127" s="92">
        <f>'[1]EL PROGRESO'!E119</f>
        <v>6400</v>
      </c>
      <c r="F127" s="50">
        <f t="shared" si="7"/>
        <v>6400</v>
      </c>
      <c r="G127" s="35">
        <f t="shared" si="8"/>
        <v>1</v>
      </c>
      <c r="H127" s="200">
        <f t="shared" si="10"/>
        <v>6400</v>
      </c>
      <c r="I127" s="201"/>
      <c r="J127" s="197">
        <f t="shared" si="6"/>
        <v>1</v>
      </c>
      <c r="K127" s="54">
        <f t="shared" si="9"/>
        <v>6400</v>
      </c>
    </row>
    <row r="128" spans="1:244" x14ac:dyDescent="0.25">
      <c r="A128" s="75">
        <f>'[1]EL PROGRESO'!B120</f>
        <v>109</v>
      </c>
      <c r="B128" s="74" t="str">
        <f>'[1]EL PROGRESO'!C120</f>
        <v>UNION DE REPARACION DESLIZANTE PVC PRESION 1</v>
      </c>
      <c r="C128" s="62" t="str">
        <f>'[1]EL PROGRESO'!D120</f>
        <v>UND</v>
      </c>
      <c r="D128" s="34">
        <v>1</v>
      </c>
      <c r="E128" s="92">
        <f>'[1]EL PROGRESO'!E120</f>
        <v>13300</v>
      </c>
      <c r="F128" s="50">
        <f t="shared" si="7"/>
        <v>13300</v>
      </c>
      <c r="G128" s="51">
        <f t="shared" si="8"/>
        <v>1</v>
      </c>
      <c r="H128" s="159">
        <f t="shared" si="10"/>
        <v>13300</v>
      </c>
      <c r="I128" s="199"/>
      <c r="J128" s="197">
        <f t="shared" si="6"/>
        <v>1</v>
      </c>
      <c r="K128" s="53">
        <f t="shared" si="9"/>
        <v>13300</v>
      </c>
    </row>
    <row r="129" spans="1:14" ht="13.5" customHeight="1" x14ac:dyDescent="0.25">
      <c r="A129" s="75">
        <f>'[1]EL PROGRESO'!B121</f>
        <v>110</v>
      </c>
      <c r="B129" s="74" t="str">
        <f>'[1]EL PROGRESO'!C121</f>
        <v>UNION DE REPARACION DESLIZANTE PVC PRESION 1½</v>
      </c>
      <c r="C129" s="62" t="str">
        <f>'[1]EL PROGRESO'!D121</f>
        <v>UND</v>
      </c>
      <c r="D129" s="34">
        <v>1</v>
      </c>
      <c r="E129" s="92">
        <f>'[1]EL PROGRESO'!E121</f>
        <v>54000</v>
      </c>
      <c r="F129" s="50">
        <f t="shared" si="7"/>
        <v>54000</v>
      </c>
      <c r="G129" s="35">
        <f t="shared" si="8"/>
        <v>1</v>
      </c>
      <c r="H129" s="159">
        <f t="shared" si="10"/>
        <v>54000</v>
      </c>
      <c r="I129" s="199"/>
      <c r="J129" s="197">
        <f t="shared" si="6"/>
        <v>1</v>
      </c>
      <c r="K129" s="54">
        <f t="shared" si="9"/>
        <v>54000</v>
      </c>
    </row>
    <row r="130" spans="1:14" x14ac:dyDescent="0.25">
      <c r="A130" s="75">
        <f>'[1]EL PROGRESO'!B122</f>
        <v>111</v>
      </c>
      <c r="B130" s="74" t="str">
        <f>'[1]EL PROGRESO'!C122</f>
        <v>UNION DE REPARACION DESLIZANTE PVC PRESION 2</v>
      </c>
      <c r="C130" s="62" t="str">
        <f>'[1]EL PROGRESO'!D122</f>
        <v>UND</v>
      </c>
      <c r="D130" s="34">
        <v>1</v>
      </c>
      <c r="E130" s="92">
        <f>'[1]EL PROGRESO'!E122</f>
        <v>60000</v>
      </c>
      <c r="F130" s="50">
        <f t="shared" si="7"/>
        <v>60000</v>
      </c>
      <c r="G130" s="51">
        <f t="shared" si="8"/>
        <v>1</v>
      </c>
      <c r="H130" s="159">
        <f t="shared" si="10"/>
        <v>60000</v>
      </c>
      <c r="I130" s="199"/>
      <c r="J130" s="197">
        <f t="shared" si="6"/>
        <v>1</v>
      </c>
      <c r="K130" s="54">
        <f t="shared" si="9"/>
        <v>60000</v>
      </c>
    </row>
    <row r="131" spans="1:14" x14ac:dyDescent="0.25">
      <c r="A131" s="75">
        <f>'[1]EL PROGRESO'!B123</f>
        <v>112</v>
      </c>
      <c r="B131" s="74" t="str">
        <f>'[1]EL PROGRESO'!C123</f>
        <v xml:space="preserve">UNIVERSAL PRESION 1 1/2"PVC </v>
      </c>
      <c r="C131" s="62" t="str">
        <f>'[1]EL PROGRESO'!D123</f>
        <v>UND</v>
      </c>
      <c r="D131" s="34">
        <v>1</v>
      </c>
      <c r="E131" s="92">
        <f>'[1]EL PROGRESO'!E123</f>
        <v>28850</v>
      </c>
      <c r="F131" s="50">
        <f t="shared" si="7"/>
        <v>28850</v>
      </c>
      <c r="G131" s="35">
        <f t="shared" si="8"/>
        <v>1</v>
      </c>
      <c r="H131" s="159">
        <f t="shared" si="10"/>
        <v>28850</v>
      </c>
      <c r="I131" s="199"/>
      <c r="J131" s="197">
        <f t="shared" si="6"/>
        <v>1</v>
      </c>
      <c r="K131" s="54">
        <f t="shared" si="9"/>
        <v>28850</v>
      </c>
    </row>
    <row r="132" spans="1:14" x14ac:dyDescent="0.25">
      <c r="A132" s="75">
        <f>'[1]EL PROGRESO'!B124</f>
        <v>113</v>
      </c>
      <c r="B132" s="74" t="str">
        <f>'[1]EL PROGRESO'!C124</f>
        <v xml:space="preserve">UNIVERSAL PRESION 1" PVC </v>
      </c>
      <c r="C132" s="62" t="str">
        <f>'[1]EL PROGRESO'!D124</f>
        <v>UND</v>
      </c>
      <c r="D132" s="34">
        <v>1</v>
      </c>
      <c r="E132" s="92">
        <f>'[1]EL PROGRESO'!E124</f>
        <v>9400</v>
      </c>
      <c r="F132" s="50">
        <f t="shared" si="7"/>
        <v>9400</v>
      </c>
      <c r="G132" s="51">
        <f t="shared" si="8"/>
        <v>1</v>
      </c>
      <c r="H132" s="159">
        <f t="shared" si="10"/>
        <v>9400</v>
      </c>
      <c r="I132" s="199"/>
      <c r="J132" s="197">
        <f t="shared" si="6"/>
        <v>1</v>
      </c>
      <c r="K132" s="53">
        <f t="shared" si="9"/>
        <v>9400</v>
      </c>
    </row>
    <row r="133" spans="1:14" x14ac:dyDescent="0.25">
      <c r="A133" s="75">
        <f>'[1]EL PROGRESO'!B125</f>
        <v>114</v>
      </c>
      <c r="B133" s="74" t="str">
        <f>'[1]EL PROGRESO'!C125</f>
        <v xml:space="preserve">UNIVERSAL PRESION 1/2"PVC </v>
      </c>
      <c r="C133" s="62" t="str">
        <f>'[1]EL PROGRESO'!D125</f>
        <v>UND</v>
      </c>
      <c r="D133" s="34">
        <v>1</v>
      </c>
      <c r="E133" s="92">
        <f>'[1]EL PROGRESO'!E125</f>
        <v>4250</v>
      </c>
      <c r="F133" s="50">
        <f t="shared" si="7"/>
        <v>4250</v>
      </c>
      <c r="G133" s="35">
        <f t="shared" si="8"/>
        <v>1</v>
      </c>
      <c r="H133" s="200">
        <f t="shared" si="10"/>
        <v>4250</v>
      </c>
      <c r="I133" s="201"/>
      <c r="J133" s="197">
        <f t="shared" si="6"/>
        <v>1</v>
      </c>
      <c r="K133" s="54">
        <f t="shared" si="9"/>
        <v>4250</v>
      </c>
    </row>
    <row r="134" spans="1:14" x14ac:dyDescent="0.25">
      <c r="A134" s="75">
        <f>'[1]EL PROGRESO'!B126</f>
        <v>115</v>
      </c>
      <c r="B134" s="74" t="str">
        <f>'[1]EL PROGRESO'!C126</f>
        <v xml:space="preserve">UNIVERSAL PRESION 3/4"PVC </v>
      </c>
      <c r="C134" s="62" t="str">
        <f>'[1]EL PROGRESO'!D126</f>
        <v>UND</v>
      </c>
      <c r="D134" s="34">
        <v>1</v>
      </c>
      <c r="E134" s="92">
        <f>'[1]EL PROGRESO'!E126</f>
        <v>6600</v>
      </c>
      <c r="F134" s="50">
        <f t="shared" si="7"/>
        <v>6600</v>
      </c>
      <c r="G134" s="51">
        <f t="shared" si="8"/>
        <v>1</v>
      </c>
      <c r="H134" s="159">
        <f t="shared" si="10"/>
        <v>6600</v>
      </c>
      <c r="I134" s="199"/>
      <c r="J134" s="197">
        <f t="shared" si="6"/>
        <v>1</v>
      </c>
      <c r="K134" s="54">
        <f t="shared" si="9"/>
        <v>6600</v>
      </c>
    </row>
    <row r="135" spans="1:14" s="103" customFormat="1" x14ac:dyDescent="0.25">
      <c r="A135" s="96">
        <f>'[1]EL PROGRESO'!B127</f>
        <v>116</v>
      </c>
      <c r="B135" s="97" t="str">
        <f>'[1]EL PROGRESO'!C127</f>
        <v>TUBERIA PRESION</v>
      </c>
      <c r="C135" s="98"/>
      <c r="D135" s="99"/>
      <c r="E135" s="100"/>
      <c r="F135" s="101"/>
      <c r="G135" s="104"/>
      <c r="H135" s="202"/>
      <c r="I135" s="203"/>
      <c r="J135" s="198"/>
      <c r="K135" s="54">
        <f t="shared" si="9"/>
        <v>0</v>
      </c>
      <c r="L135" s="102"/>
      <c r="M135" s="102"/>
      <c r="N135" s="102"/>
    </row>
    <row r="136" spans="1:14" x14ac:dyDescent="0.25">
      <c r="A136" s="75">
        <f>'[1]EL PROGRESO'!B128</f>
        <v>117</v>
      </c>
      <c r="B136" s="74" t="str">
        <f>'[1]EL PROGRESO'!C128</f>
        <v>CODO SANITARIO 90° C X C PVC 1½"</v>
      </c>
      <c r="C136" s="62" t="str">
        <f>'[1]EL PROGRESO'!D128</f>
        <v>UND</v>
      </c>
      <c r="D136" s="34">
        <v>1</v>
      </c>
      <c r="E136" s="92">
        <f>'[1]EL PROGRESO'!E128</f>
        <v>2900</v>
      </c>
      <c r="F136" s="50">
        <f t="shared" si="7"/>
        <v>2900</v>
      </c>
      <c r="G136" s="51">
        <f t="shared" si="8"/>
        <v>1</v>
      </c>
      <c r="H136" s="159">
        <f t="shared" si="10"/>
        <v>2900</v>
      </c>
      <c r="I136" s="199"/>
      <c r="J136" s="197">
        <f t="shared" si="6"/>
        <v>1</v>
      </c>
      <c r="K136" s="53">
        <f t="shared" si="9"/>
        <v>2900</v>
      </c>
    </row>
    <row r="137" spans="1:14" x14ac:dyDescent="0.25">
      <c r="A137" s="75">
        <f>'[1]EL PROGRESO'!B129</f>
        <v>118</v>
      </c>
      <c r="B137" s="74" t="str">
        <f>'[1]EL PROGRESO'!C129</f>
        <v>CODO SANITARIO 90° C X C PVC 2"</v>
      </c>
      <c r="C137" s="62" t="str">
        <f>'[1]EL PROGRESO'!D129</f>
        <v>UND</v>
      </c>
      <c r="D137" s="34">
        <v>1</v>
      </c>
      <c r="E137" s="92">
        <f>'[1]EL PROGRESO'!E129</f>
        <v>4250</v>
      </c>
      <c r="F137" s="50">
        <f t="shared" si="7"/>
        <v>4250</v>
      </c>
      <c r="G137" s="35">
        <f t="shared" si="8"/>
        <v>1</v>
      </c>
      <c r="H137" s="159">
        <f t="shared" si="10"/>
        <v>4250</v>
      </c>
      <c r="I137" s="199"/>
      <c r="J137" s="197">
        <f t="shared" si="6"/>
        <v>1</v>
      </c>
      <c r="K137" s="54">
        <f t="shared" si="9"/>
        <v>4250</v>
      </c>
    </row>
    <row r="138" spans="1:14" x14ac:dyDescent="0.25">
      <c r="A138" s="75">
        <f>'[1]EL PROGRESO'!B130</f>
        <v>119</v>
      </c>
      <c r="B138" s="74" t="str">
        <f>'[1]EL PROGRESO'!C130</f>
        <v>CODO SANITARIO 90° C X C PVC 3"</v>
      </c>
      <c r="C138" s="62" t="str">
        <f>'[1]EL PROGRESO'!D130</f>
        <v>UND</v>
      </c>
      <c r="D138" s="34">
        <v>1</v>
      </c>
      <c r="E138" s="92">
        <f>'[1]EL PROGRESO'!E130</f>
        <v>8450</v>
      </c>
      <c r="F138" s="50">
        <f t="shared" si="7"/>
        <v>8450</v>
      </c>
      <c r="G138" s="51">
        <f t="shared" si="8"/>
        <v>1</v>
      </c>
      <c r="H138" s="159">
        <f t="shared" si="10"/>
        <v>8450</v>
      </c>
      <c r="I138" s="199"/>
      <c r="J138" s="197">
        <f t="shared" si="6"/>
        <v>1</v>
      </c>
      <c r="K138" s="54">
        <f t="shared" si="9"/>
        <v>8450</v>
      </c>
    </row>
    <row r="139" spans="1:14" x14ac:dyDescent="0.25">
      <c r="A139" s="75">
        <f>'[1]EL PROGRESO'!B131</f>
        <v>120</v>
      </c>
      <c r="B139" s="74" t="str">
        <f>'[1]EL PROGRESO'!C131</f>
        <v>CODO SANITARIO 90° C X E PVC 1½"</v>
      </c>
      <c r="C139" s="62" t="str">
        <f>'[1]EL PROGRESO'!D131</f>
        <v>UND</v>
      </c>
      <c r="D139" s="34">
        <v>1</v>
      </c>
      <c r="E139" s="92">
        <f>'[1]EL PROGRESO'!E131</f>
        <v>2900</v>
      </c>
      <c r="F139" s="50">
        <f t="shared" si="7"/>
        <v>2900</v>
      </c>
      <c r="G139" s="35">
        <f t="shared" si="8"/>
        <v>1</v>
      </c>
      <c r="H139" s="200">
        <f t="shared" si="10"/>
        <v>2900</v>
      </c>
      <c r="I139" s="201"/>
      <c r="J139" s="197">
        <f t="shared" si="6"/>
        <v>1</v>
      </c>
      <c r="K139" s="54">
        <f t="shared" si="9"/>
        <v>2900</v>
      </c>
    </row>
    <row r="140" spans="1:14" x14ac:dyDescent="0.25">
      <c r="A140" s="75">
        <f>'[1]EL PROGRESO'!B132</f>
        <v>121</v>
      </c>
      <c r="B140" s="74" t="str">
        <f>'[1]EL PROGRESO'!C132</f>
        <v>CODO SANITARIO 90° C X E PVC 2"</v>
      </c>
      <c r="C140" s="62" t="str">
        <f>'[1]EL PROGRESO'!D132</f>
        <v>UND</v>
      </c>
      <c r="D140" s="34">
        <v>1</v>
      </c>
      <c r="E140" s="92">
        <f>'[1]EL PROGRESO'!E132</f>
        <v>4250</v>
      </c>
      <c r="F140" s="50">
        <f t="shared" si="7"/>
        <v>4250</v>
      </c>
      <c r="G140" s="51">
        <f t="shared" si="8"/>
        <v>1</v>
      </c>
      <c r="H140" s="159">
        <f t="shared" si="10"/>
        <v>4250</v>
      </c>
      <c r="I140" s="199"/>
      <c r="J140" s="197">
        <f t="shared" si="6"/>
        <v>1</v>
      </c>
      <c r="K140" s="53">
        <f t="shared" si="9"/>
        <v>4250</v>
      </c>
    </row>
    <row r="141" spans="1:14" x14ac:dyDescent="0.25">
      <c r="A141" s="75">
        <f>'[1]EL PROGRESO'!B133</f>
        <v>122</v>
      </c>
      <c r="B141" s="74" t="str">
        <f>'[1]EL PROGRESO'!C133</f>
        <v>CODO SANITARIO 90° C X E PVC 3"</v>
      </c>
      <c r="C141" s="62" t="str">
        <f>'[1]EL PROGRESO'!D133</f>
        <v>UND</v>
      </c>
      <c r="D141" s="34">
        <v>1</v>
      </c>
      <c r="E141" s="92">
        <f>'[1]EL PROGRESO'!E133</f>
        <v>8400</v>
      </c>
      <c r="F141" s="50">
        <f t="shared" si="7"/>
        <v>8400</v>
      </c>
      <c r="G141" s="35">
        <f t="shared" si="8"/>
        <v>1</v>
      </c>
      <c r="H141" s="159">
        <f t="shared" si="10"/>
        <v>8400</v>
      </c>
      <c r="I141" s="199"/>
      <c r="J141" s="197">
        <f t="shared" si="6"/>
        <v>1</v>
      </c>
      <c r="K141" s="54">
        <f t="shared" si="9"/>
        <v>8400</v>
      </c>
    </row>
    <row r="142" spans="1:14" x14ac:dyDescent="0.25">
      <c r="A142" s="75">
        <f>'[1]EL PROGRESO'!B134</f>
        <v>123</v>
      </c>
      <c r="B142" s="74" t="str">
        <f>'[1]EL PROGRESO'!C134</f>
        <v>CODO SANITARIO 45° C X C PVC 1½"</v>
      </c>
      <c r="C142" s="62" t="str">
        <f>'[1]EL PROGRESO'!D134</f>
        <v>UND</v>
      </c>
      <c r="D142" s="34">
        <v>1</v>
      </c>
      <c r="E142" s="92">
        <f>'[1]EL PROGRESO'!E134</f>
        <v>3350</v>
      </c>
      <c r="F142" s="50">
        <f t="shared" si="7"/>
        <v>3350</v>
      </c>
      <c r="G142" s="51">
        <f t="shared" si="8"/>
        <v>1</v>
      </c>
      <c r="H142" s="159">
        <f t="shared" si="10"/>
        <v>3350</v>
      </c>
      <c r="I142" s="199"/>
      <c r="J142" s="197">
        <f t="shared" si="6"/>
        <v>1</v>
      </c>
      <c r="K142" s="54">
        <f t="shared" si="9"/>
        <v>3350</v>
      </c>
    </row>
    <row r="143" spans="1:14" x14ac:dyDescent="0.25">
      <c r="A143" s="75">
        <f>'[1]EL PROGRESO'!B135</f>
        <v>124</v>
      </c>
      <c r="B143" s="74" t="str">
        <f>'[1]EL PROGRESO'!C135</f>
        <v>CODO SANITARIO 45° C X C PVC 2"</v>
      </c>
      <c r="C143" s="62" t="str">
        <f>'[1]EL PROGRESO'!D135</f>
        <v>UND</v>
      </c>
      <c r="D143" s="34">
        <v>1</v>
      </c>
      <c r="E143" s="92">
        <f>'[1]EL PROGRESO'!E135</f>
        <v>4250</v>
      </c>
      <c r="F143" s="50">
        <f t="shared" si="7"/>
        <v>4250</v>
      </c>
      <c r="G143" s="35">
        <f t="shared" si="8"/>
        <v>1</v>
      </c>
      <c r="H143" s="159">
        <f t="shared" si="10"/>
        <v>4250</v>
      </c>
      <c r="I143" s="199"/>
      <c r="J143" s="197">
        <f t="shared" si="6"/>
        <v>1</v>
      </c>
      <c r="K143" s="54">
        <f t="shared" si="9"/>
        <v>4250</v>
      </c>
    </row>
    <row r="144" spans="1:14" x14ac:dyDescent="0.25">
      <c r="A144" s="75">
        <f>'[1]EL PROGRESO'!B136</f>
        <v>125</v>
      </c>
      <c r="B144" s="74" t="str">
        <f>'[1]EL PROGRESO'!C136</f>
        <v>CODO SANITARIO 45° C X C PVC 3"</v>
      </c>
      <c r="C144" s="62" t="str">
        <f>'[1]EL PROGRESO'!D136</f>
        <v>UND</v>
      </c>
      <c r="D144" s="34">
        <v>1</v>
      </c>
      <c r="E144" s="92">
        <f>'[1]EL PROGRESO'!E136</f>
        <v>8450</v>
      </c>
      <c r="F144" s="50">
        <f t="shared" si="7"/>
        <v>8450</v>
      </c>
      <c r="G144" s="51">
        <f t="shared" si="8"/>
        <v>1</v>
      </c>
      <c r="H144" s="159">
        <f t="shared" si="10"/>
        <v>8450</v>
      </c>
      <c r="I144" s="199"/>
      <c r="J144" s="197">
        <f t="shared" si="6"/>
        <v>1</v>
      </c>
      <c r="K144" s="53">
        <f t="shared" si="9"/>
        <v>8450</v>
      </c>
    </row>
    <row r="145" spans="1:11" x14ac:dyDescent="0.25">
      <c r="A145" s="75">
        <f>'[1]EL PROGRESO'!B137</f>
        <v>126</v>
      </c>
      <c r="B145" s="74" t="str">
        <f>'[1]EL PROGRESO'!C137</f>
        <v>CODO SANITARIO 45° C X E PVC 1½"</v>
      </c>
      <c r="C145" s="62" t="str">
        <f>'[1]EL PROGRESO'!D137</f>
        <v>UND</v>
      </c>
      <c r="D145" s="34">
        <v>1</v>
      </c>
      <c r="E145" s="92">
        <f>'[1]EL PROGRESO'!E137</f>
        <v>3350</v>
      </c>
      <c r="F145" s="50">
        <f t="shared" si="7"/>
        <v>3350</v>
      </c>
      <c r="G145" s="35">
        <f t="shared" si="8"/>
        <v>1</v>
      </c>
      <c r="H145" s="200">
        <f t="shared" si="10"/>
        <v>3350</v>
      </c>
      <c r="I145" s="201"/>
      <c r="J145" s="197">
        <f t="shared" si="6"/>
        <v>1</v>
      </c>
      <c r="K145" s="54">
        <f t="shared" si="9"/>
        <v>3350</v>
      </c>
    </row>
    <row r="146" spans="1:11" x14ac:dyDescent="0.25">
      <c r="A146" s="75">
        <f>'[1]EL PROGRESO'!B138</f>
        <v>127</v>
      </c>
      <c r="B146" s="74" t="str">
        <f>'[1]EL PROGRESO'!C138</f>
        <v>CODO SANITARIO 45° C X E PVC 2"</v>
      </c>
      <c r="C146" s="62" t="str">
        <f>'[1]EL PROGRESO'!D138</f>
        <v>UND</v>
      </c>
      <c r="D146" s="34">
        <v>1</v>
      </c>
      <c r="E146" s="92">
        <f>'[1]EL PROGRESO'!E138</f>
        <v>4250</v>
      </c>
      <c r="F146" s="50">
        <f t="shared" si="7"/>
        <v>4250</v>
      </c>
      <c r="G146" s="51">
        <f t="shared" si="8"/>
        <v>1</v>
      </c>
      <c r="H146" s="159">
        <f t="shared" si="10"/>
        <v>4250</v>
      </c>
      <c r="I146" s="199"/>
      <c r="J146" s="197">
        <f t="shared" si="6"/>
        <v>1</v>
      </c>
      <c r="K146" s="54">
        <f t="shared" si="9"/>
        <v>4250</v>
      </c>
    </row>
    <row r="147" spans="1:11" x14ac:dyDescent="0.25">
      <c r="A147" s="75">
        <f>'[1]EL PROGRESO'!B139</f>
        <v>128</v>
      </c>
      <c r="B147" s="74" t="str">
        <f>'[1]EL PROGRESO'!C139</f>
        <v>CODO SANITARIO 45° C X E PVC 3"</v>
      </c>
      <c r="C147" s="62" t="str">
        <f>'[1]EL PROGRESO'!D139</f>
        <v>UND</v>
      </c>
      <c r="D147" s="34">
        <v>1</v>
      </c>
      <c r="E147" s="92">
        <f>'[1]EL PROGRESO'!E139</f>
        <v>8450</v>
      </c>
      <c r="F147" s="50">
        <f t="shared" si="7"/>
        <v>8450</v>
      </c>
      <c r="G147" s="35">
        <f t="shared" si="8"/>
        <v>1</v>
      </c>
      <c r="H147" s="159">
        <f t="shared" si="10"/>
        <v>8450</v>
      </c>
      <c r="I147" s="199"/>
      <c r="J147" s="197">
        <f t="shared" si="6"/>
        <v>1</v>
      </c>
      <c r="K147" s="54">
        <f t="shared" si="9"/>
        <v>8450</v>
      </c>
    </row>
    <row r="148" spans="1:11" x14ac:dyDescent="0.25">
      <c r="A148" s="75">
        <f>'[1]EL PROGRESO'!B140</f>
        <v>129</v>
      </c>
      <c r="B148" s="74" t="str">
        <f>'[1]EL PROGRESO'!C140</f>
        <v>CODO SANITARIO 22 1/2° - 1 1/16 C X C PVC 2"</v>
      </c>
      <c r="C148" s="62" t="str">
        <f>'[1]EL PROGRESO'!D140</f>
        <v>UND</v>
      </c>
      <c r="D148" s="34">
        <v>1</v>
      </c>
      <c r="E148" s="92">
        <f>'[1]EL PROGRESO'!E140</f>
        <v>4650</v>
      </c>
      <c r="F148" s="50">
        <f t="shared" si="7"/>
        <v>4650</v>
      </c>
      <c r="G148" s="51">
        <f t="shared" si="8"/>
        <v>1</v>
      </c>
      <c r="H148" s="159">
        <f t="shared" si="10"/>
        <v>4650</v>
      </c>
      <c r="I148" s="199"/>
      <c r="J148" s="197">
        <f t="shared" si="6"/>
        <v>1</v>
      </c>
      <c r="K148" s="53">
        <f t="shared" si="9"/>
        <v>4650</v>
      </c>
    </row>
    <row r="149" spans="1:11" x14ac:dyDescent="0.25">
      <c r="A149" s="75">
        <f>'[1]EL PROGRESO'!B141</f>
        <v>130</v>
      </c>
      <c r="B149" s="74" t="str">
        <f>'[1]EL PROGRESO'!C141</f>
        <v>CODO SANITARIO 22 1/2° - 1 1/16 C X C PVC 3"</v>
      </c>
      <c r="C149" s="62" t="str">
        <f>'[1]EL PROGRESO'!D141</f>
        <v>UND</v>
      </c>
      <c r="D149" s="34">
        <v>1</v>
      </c>
      <c r="E149" s="92">
        <f>'[1]EL PROGRESO'!E141</f>
        <v>7900</v>
      </c>
      <c r="F149" s="50">
        <f t="shared" si="7"/>
        <v>7900</v>
      </c>
      <c r="G149" s="35">
        <f t="shared" si="8"/>
        <v>1</v>
      </c>
      <c r="H149" s="159">
        <f t="shared" si="10"/>
        <v>7900</v>
      </c>
      <c r="I149" s="199"/>
      <c r="J149" s="197">
        <f t="shared" ref="J149:J212" si="11">+G149</f>
        <v>1</v>
      </c>
      <c r="K149" s="54">
        <f t="shared" si="9"/>
        <v>7900</v>
      </c>
    </row>
    <row r="150" spans="1:11" x14ac:dyDescent="0.25">
      <c r="A150" s="75">
        <f>'[1]EL PROGRESO'!B142</f>
        <v>131</v>
      </c>
      <c r="B150" s="74" t="str">
        <f>'[1]EL PROGRESO'!C142</f>
        <v>CODO SANITARIO 22 1/2° - 1 1/16 C X E PVC 2"</v>
      </c>
      <c r="C150" s="62" t="str">
        <f>'[1]EL PROGRESO'!D142</f>
        <v>UND</v>
      </c>
      <c r="D150" s="34">
        <v>1</v>
      </c>
      <c r="E150" s="92">
        <f>'[1]EL PROGRESO'!E142</f>
        <v>4650</v>
      </c>
      <c r="F150" s="50">
        <f t="shared" ref="F150:F213" si="12">E150*D150</f>
        <v>4650</v>
      </c>
      <c r="G150" s="51">
        <f t="shared" ref="G150:G213" si="13">D150</f>
        <v>1</v>
      </c>
      <c r="H150" s="159">
        <f t="shared" si="10"/>
        <v>4650</v>
      </c>
      <c r="I150" s="199"/>
      <c r="J150" s="197">
        <f t="shared" si="11"/>
        <v>1</v>
      </c>
      <c r="K150" s="54">
        <f t="shared" si="9"/>
        <v>4650</v>
      </c>
    </row>
    <row r="151" spans="1:11" x14ac:dyDescent="0.25">
      <c r="A151" s="75">
        <f>'[1]EL PROGRESO'!B143</f>
        <v>132</v>
      </c>
      <c r="B151" s="74" t="str">
        <f>'[1]EL PROGRESO'!C143</f>
        <v>CODO SANITARIO 22 1/2° - 1 1/16 C X E PVC 3"</v>
      </c>
      <c r="C151" s="62" t="str">
        <f>'[1]EL PROGRESO'!D143</f>
        <v>UND</v>
      </c>
      <c r="D151" s="34">
        <v>1</v>
      </c>
      <c r="E151" s="92">
        <f>'[1]EL PROGRESO'!E143</f>
        <v>7900</v>
      </c>
      <c r="F151" s="50">
        <f t="shared" si="12"/>
        <v>7900</v>
      </c>
      <c r="G151" s="35">
        <f t="shared" si="13"/>
        <v>1</v>
      </c>
      <c r="H151" s="200">
        <f t="shared" si="10"/>
        <v>7900</v>
      </c>
      <c r="I151" s="201"/>
      <c r="J151" s="114">
        <v>1</v>
      </c>
      <c r="K151" s="54">
        <f t="shared" si="9"/>
        <v>7900</v>
      </c>
    </row>
    <row r="152" spans="1:11" x14ac:dyDescent="0.25">
      <c r="A152" s="75">
        <f>'[1]EL PROGRESO'!B144</f>
        <v>133</v>
      </c>
      <c r="B152" s="74" t="str">
        <f>'[1]EL PROGRESO'!C144</f>
        <v>TEE SANITARIA 1 1/2 PVC</v>
      </c>
      <c r="C152" s="62" t="str">
        <f>'[1]EL PROGRESO'!D144</f>
        <v>UND</v>
      </c>
      <c r="D152" s="34">
        <v>1</v>
      </c>
      <c r="E152" s="92">
        <f>'[1]EL PROGRESO'!E144</f>
        <v>4300</v>
      </c>
      <c r="F152" s="50">
        <f t="shared" si="12"/>
        <v>4300</v>
      </c>
      <c r="G152" s="51">
        <f t="shared" si="13"/>
        <v>1</v>
      </c>
      <c r="H152" s="159">
        <f t="shared" si="10"/>
        <v>4300</v>
      </c>
      <c r="I152" s="199"/>
      <c r="J152" s="197">
        <f t="shared" ref="J152:J183" si="14">+G152</f>
        <v>1</v>
      </c>
      <c r="K152" s="53">
        <f t="shared" ref="K152:K215" si="15">+E152*J152</f>
        <v>4300</v>
      </c>
    </row>
    <row r="153" spans="1:11" x14ac:dyDescent="0.25">
      <c r="A153" s="75">
        <f>'[1]EL PROGRESO'!B145</f>
        <v>134</v>
      </c>
      <c r="B153" s="74" t="str">
        <f>'[1]EL PROGRESO'!C145</f>
        <v>TEE SANITARIA 2 PVC</v>
      </c>
      <c r="C153" s="62" t="str">
        <f>'[1]EL PROGRESO'!D145</f>
        <v>UND</v>
      </c>
      <c r="D153" s="34">
        <v>1</v>
      </c>
      <c r="E153" s="92">
        <f>'[1]EL PROGRESO'!E145</f>
        <v>6650</v>
      </c>
      <c r="F153" s="50">
        <f t="shared" si="12"/>
        <v>6650</v>
      </c>
      <c r="G153" s="35">
        <f t="shared" si="13"/>
        <v>1</v>
      </c>
      <c r="H153" s="159">
        <f t="shared" si="10"/>
        <v>6650</v>
      </c>
      <c r="I153" s="199"/>
      <c r="J153" s="197">
        <f t="shared" si="14"/>
        <v>1</v>
      </c>
      <c r="K153" s="54">
        <f t="shared" si="15"/>
        <v>6650</v>
      </c>
    </row>
    <row r="154" spans="1:11" x14ac:dyDescent="0.25">
      <c r="A154" s="75">
        <f>'[1]EL PROGRESO'!B146</f>
        <v>135</v>
      </c>
      <c r="B154" s="74" t="str">
        <f>'[1]EL PROGRESO'!C146</f>
        <v>TEE SANITARIA 3 PVC</v>
      </c>
      <c r="C154" s="62" t="str">
        <f>'[1]EL PROGRESO'!D146</f>
        <v>UND</v>
      </c>
      <c r="D154" s="34">
        <v>1</v>
      </c>
      <c r="E154" s="92">
        <f>'[1]EL PROGRESO'!E146</f>
        <v>8050</v>
      </c>
      <c r="F154" s="50">
        <f t="shared" si="12"/>
        <v>8050</v>
      </c>
      <c r="G154" s="51">
        <f t="shared" si="13"/>
        <v>1</v>
      </c>
      <c r="H154" s="159">
        <f t="shared" si="10"/>
        <v>8050</v>
      </c>
      <c r="I154" s="199"/>
      <c r="J154" s="197">
        <f t="shared" si="14"/>
        <v>1</v>
      </c>
      <c r="K154" s="54">
        <f t="shared" si="15"/>
        <v>8050</v>
      </c>
    </row>
    <row r="155" spans="1:11" x14ac:dyDescent="0.25">
      <c r="A155" s="75">
        <f>'[1]EL PROGRESO'!B147</f>
        <v>136</v>
      </c>
      <c r="B155" s="74" t="str">
        <f>'[1]EL PROGRESO'!C147</f>
        <v>YEE SANITARIA 2 PVC</v>
      </c>
      <c r="C155" s="62" t="str">
        <f>'[1]EL PROGRESO'!D147</f>
        <v>UND</v>
      </c>
      <c r="D155" s="34">
        <v>1</v>
      </c>
      <c r="E155" s="92">
        <f>'[1]EL PROGRESO'!E147</f>
        <v>7250</v>
      </c>
      <c r="F155" s="50">
        <f t="shared" si="12"/>
        <v>7250</v>
      </c>
      <c r="G155" s="35">
        <f t="shared" si="13"/>
        <v>1</v>
      </c>
      <c r="H155" s="159">
        <f t="shared" si="10"/>
        <v>7250</v>
      </c>
      <c r="I155" s="199"/>
      <c r="J155" s="197">
        <f t="shared" si="14"/>
        <v>1</v>
      </c>
      <c r="K155" s="54">
        <f t="shared" si="15"/>
        <v>7250</v>
      </c>
    </row>
    <row r="156" spans="1:11" x14ac:dyDescent="0.25">
      <c r="A156" s="75">
        <f>'[1]EL PROGRESO'!B148</f>
        <v>137</v>
      </c>
      <c r="B156" s="74" t="str">
        <f>'[1]EL PROGRESO'!C148</f>
        <v>YEE SANITARIA 2 PVC</v>
      </c>
      <c r="C156" s="62" t="str">
        <f>'[1]EL PROGRESO'!D148</f>
        <v>UND</v>
      </c>
      <c r="D156" s="34">
        <v>1</v>
      </c>
      <c r="E156" s="92">
        <f>'[1]EL PROGRESO'!E148</f>
        <v>7000</v>
      </c>
      <c r="F156" s="50">
        <f t="shared" si="12"/>
        <v>7000</v>
      </c>
      <c r="G156" s="51">
        <f t="shared" si="13"/>
        <v>1</v>
      </c>
      <c r="H156" s="159">
        <f t="shared" si="10"/>
        <v>7000</v>
      </c>
      <c r="I156" s="199"/>
      <c r="J156" s="196">
        <f t="shared" si="14"/>
        <v>1</v>
      </c>
      <c r="K156" s="53">
        <f t="shared" si="15"/>
        <v>7000</v>
      </c>
    </row>
    <row r="157" spans="1:11" x14ac:dyDescent="0.25">
      <c r="A157" s="75">
        <f>'[1]EL PROGRESO'!B149</f>
        <v>138</v>
      </c>
      <c r="B157" s="74" t="str">
        <f>'[1]EL PROGRESO'!C149</f>
        <v>YEE SANITARIA REDUCIDA 3 X 2 PVC</v>
      </c>
      <c r="C157" s="62" t="str">
        <f>'[1]EL PROGRESO'!D149</f>
        <v>UND</v>
      </c>
      <c r="D157" s="34">
        <v>1</v>
      </c>
      <c r="E157" s="92">
        <f>'[1]EL PROGRESO'!E149</f>
        <v>15800</v>
      </c>
      <c r="F157" s="50">
        <f t="shared" si="12"/>
        <v>15800</v>
      </c>
      <c r="G157" s="35">
        <f t="shared" si="13"/>
        <v>1</v>
      </c>
      <c r="H157" s="200">
        <f t="shared" si="10"/>
        <v>15800</v>
      </c>
      <c r="I157" s="201"/>
      <c r="J157" s="197">
        <f t="shared" si="14"/>
        <v>1</v>
      </c>
      <c r="K157" s="54">
        <f t="shared" si="15"/>
        <v>15800</v>
      </c>
    </row>
    <row r="158" spans="1:11" x14ac:dyDescent="0.25">
      <c r="A158" s="75">
        <f>'[1]EL PROGRESO'!B150</f>
        <v>139</v>
      </c>
      <c r="B158" s="74" t="str">
        <f>'[1]EL PROGRESO'!C150</f>
        <v>YEE SANITARIA REDUCIDA 4 X 2 PVC</v>
      </c>
      <c r="C158" s="62" t="str">
        <f>'[1]EL PROGRESO'!D150</f>
        <v>UND</v>
      </c>
      <c r="D158" s="34">
        <v>1</v>
      </c>
      <c r="E158" s="92">
        <f>'[1]EL PROGRESO'!E150</f>
        <v>27250</v>
      </c>
      <c r="F158" s="50">
        <f t="shared" si="12"/>
        <v>27250</v>
      </c>
      <c r="G158" s="51">
        <f t="shared" si="13"/>
        <v>1</v>
      </c>
      <c r="H158" s="159">
        <f t="shared" si="10"/>
        <v>27250</v>
      </c>
      <c r="I158" s="199"/>
      <c r="J158" s="197">
        <f t="shared" si="11"/>
        <v>1</v>
      </c>
      <c r="K158" s="54">
        <f t="shared" si="15"/>
        <v>27250</v>
      </c>
    </row>
    <row r="159" spans="1:11" x14ac:dyDescent="0.25">
      <c r="A159" s="75">
        <f>'[1]EL PROGRESO'!B151</f>
        <v>140</v>
      </c>
      <c r="B159" s="74" t="str">
        <f>'[1]EL PROGRESO'!C151</f>
        <v>YEE SANITARIA REDUCIDA 4 X 3 PVC</v>
      </c>
      <c r="C159" s="62" t="str">
        <f>'[1]EL PROGRESO'!D151</f>
        <v>UND</v>
      </c>
      <c r="D159" s="34">
        <v>1</v>
      </c>
      <c r="E159" s="92">
        <f>'[1]EL PROGRESO'!E151</f>
        <v>27250</v>
      </c>
      <c r="F159" s="50">
        <f t="shared" si="12"/>
        <v>27250</v>
      </c>
      <c r="G159" s="35">
        <f t="shared" si="13"/>
        <v>1</v>
      </c>
      <c r="H159" s="159">
        <f t="shared" ref="H159:H222" si="16">+G159*E159</f>
        <v>27250</v>
      </c>
      <c r="I159" s="199"/>
      <c r="J159" s="197">
        <f t="shared" si="11"/>
        <v>1</v>
      </c>
      <c r="K159" s="54">
        <f t="shared" si="15"/>
        <v>27250</v>
      </c>
    </row>
    <row r="160" spans="1:11" x14ac:dyDescent="0.25">
      <c r="A160" s="75">
        <f>'[1]EL PROGRESO'!B152</f>
        <v>141</v>
      </c>
      <c r="B160" s="74" t="str">
        <f>'[1]EL PROGRESO'!C152</f>
        <v>UNION SANITARIA 1 1/2 PVC</v>
      </c>
      <c r="C160" s="62" t="str">
        <f>'[1]EL PROGRESO'!D152</f>
        <v>UND</v>
      </c>
      <c r="D160" s="34">
        <v>1</v>
      </c>
      <c r="E160" s="92">
        <f>'[1]EL PROGRESO'!E152</f>
        <v>2550</v>
      </c>
      <c r="F160" s="50">
        <f t="shared" si="12"/>
        <v>2550</v>
      </c>
      <c r="G160" s="51">
        <f t="shared" si="13"/>
        <v>1</v>
      </c>
      <c r="H160" s="159">
        <f t="shared" si="16"/>
        <v>2550</v>
      </c>
      <c r="I160" s="199"/>
      <c r="J160" s="197">
        <f t="shared" si="11"/>
        <v>1</v>
      </c>
      <c r="K160" s="53">
        <f t="shared" si="15"/>
        <v>2550</v>
      </c>
    </row>
    <row r="161" spans="1:11" x14ac:dyDescent="0.25">
      <c r="A161" s="75">
        <f>'[1]EL PROGRESO'!B153</f>
        <v>142</v>
      </c>
      <c r="B161" s="74" t="str">
        <f>'[1]EL PROGRESO'!C153</f>
        <v>UNION SANITARIA 2 PVC</v>
      </c>
      <c r="C161" s="62" t="str">
        <f>'[1]EL PROGRESO'!D153</f>
        <v>UND</v>
      </c>
      <c r="D161" s="34">
        <v>1</v>
      </c>
      <c r="E161" s="92">
        <f>'[1]EL PROGRESO'!E153</f>
        <v>2600</v>
      </c>
      <c r="F161" s="50">
        <f t="shared" si="12"/>
        <v>2600</v>
      </c>
      <c r="G161" s="35">
        <f t="shared" si="13"/>
        <v>1</v>
      </c>
      <c r="H161" s="159">
        <f t="shared" si="16"/>
        <v>2600</v>
      </c>
      <c r="I161" s="199"/>
      <c r="J161" s="197">
        <f t="shared" si="11"/>
        <v>1</v>
      </c>
      <c r="K161" s="54">
        <f t="shared" si="15"/>
        <v>2600</v>
      </c>
    </row>
    <row r="162" spans="1:11" x14ac:dyDescent="0.25">
      <c r="A162" s="75">
        <f>'[1]EL PROGRESO'!B154</f>
        <v>143</v>
      </c>
      <c r="B162" s="74" t="str">
        <f>'[1]EL PROGRESO'!C154</f>
        <v>UNION SANITARIA 3 PVC</v>
      </c>
      <c r="C162" s="62" t="str">
        <f>'[1]EL PROGRESO'!D154</f>
        <v>UND</v>
      </c>
      <c r="D162" s="34">
        <v>1</v>
      </c>
      <c r="E162" s="92">
        <f>'[1]EL PROGRESO'!E154</f>
        <v>3750</v>
      </c>
      <c r="F162" s="50">
        <f t="shared" si="12"/>
        <v>3750</v>
      </c>
      <c r="G162" s="51">
        <f t="shared" si="13"/>
        <v>1</v>
      </c>
      <c r="H162" s="159">
        <f t="shared" si="16"/>
        <v>3750</v>
      </c>
      <c r="I162" s="199"/>
      <c r="J162" s="197">
        <f t="shared" si="11"/>
        <v>1</v>
      </c>
      <c r="K162" s="54">
        <f t="shared" si="15"/>
        <v>3750</v>
      </c>
    </row>
    <row r="163" spans="1:11" x14ac:dyDescent="0.25">
      <c r="A163" s="75">
        <f>'[1]EL PROGRESO'!B155</f>
        <v>144</v>
      </c>
      <c r="B163" s="74" t="str">
        <f>'[1]EL PROGRESO'!C155</f>
        <v>TAPON DE PRUEBA SANITARIO 1 1/2 PVC</v>
      </c>
      <c r="C163" s="62" t="str">
        <f>'[1]EL PROGRESO'!D155</f>
        <v>UND</v>
      </c>
      <c r="D163" s="34">
        <v>1</v>
      </c>
      <c r="E163" s="92">
        <f>'[1]EL PROGRESO'!E155</f>
        <v>1350</v>
      </c>
      <c r="F163" s="50">
        <f t="shared" si="12"/>
        <v>1350</v>
      </c>
      <c r="G163" s="35">
        <f t="shared" si="13"/>
        <v>1</v>
      </c>
      <c r="H163" s="200">
        <f t="shared" si="16"/>
        <v>1350</v>
      </c>
      <c r="I163" s="201"/>
      <c r="J163" s="197">
        <f t="shared" si="11"/>
        <v>1</v>
      </c>
      <c r="K163" s="54">
        <f t="shared" si="15"/>
        <v>1350</v>
      </c>
    </row>
    <row r="164" spans="1:11" x14ac:dyDescent="0.25">
      <c r="A164" s="75">
        <f>'[1]EL PROGRESO'!B156</f>
        <v>145</v>
      </c>
      <c r="B164" s="74" t="str">
        <f>'[1]EL PROGRESO'!C156</f>
        <v>TAPON DE PRUEBA SANITARIO 2 PVC</v>
      </c>
      <c r="C164" s="62" t="str">
        <f>'[1]EL PROGRESO'!D156</f>
        <v>UND</v>
      </c>
      <c r="D164" s="34">
        <v>1</v>
      </c>
      <c r="E164" s="92">
        <f>'[1]EL PROGRESO'!E156</f>
        <v>1650</v>
      </c>
      <c r="F164" s="50">
        <f t="shared" si="12"/>
        <v>1650</v>
      </c>
      <c r="G164" s="51">
        <f t="shared" si="13"/>
        <v>1</v>
      </c>
      <c r="H164" s="159">
        <f t="shared" si="16"/>
        <v>1650</v>
      </c>
      <c r="I164" s="199"/>
      <c r="J164" s="197">
        <f t="shared" si="11"/>
        <v>1</v>
      </c>
      <c r="K164" s="53">
        <f t="shared" si="15"/>
        <v>1650</v>
      </c>
    </row>
    <row r="165" spans="1:11" x14ac:dyDescent="0.25">
      <c r="A165" s="75">
        <f>'[1]EL PROGRESO'!B157</f>
        <v>146</v>
      </c>
      <c r="B165" s="74" t="str">
        <f>'[1]EL PROGRESO'!C157</f>
        <v>TAPON DE PRUEBA SANITARIO 3 PVC</v>
      </c>
      <c r="C165" s="62" t="str">
        <f>'[1]EL PROGRESO'!D157</f>
        <v>UND</v>
      </c>
      <c r="D165" s="34">
        <v>1</v>
      </c>
      <c r="E165" s="92">
        <f>'[1]EL PROGRESO'!E157</f>
        <v>2300</v>
      </c>
      <c r="F165" s="50">
        <f t="shared" si="12"/>
        <v>2300</v>
      </c>
      <c r="G165" s="35">
        <f t="shared" si="13"/>
        <v>1</v>
      </c>
      <c r="H165" s="159">
        <f t="shared" si="16"/>
        <v>2300</v>
      </c>
      <c r="I165" s="199"/>
      <c r="J165" s="197">
        <f t="shared" si="11"/>
        <v>1</v>
      </c>
      <c r="K165" s="54">
        <f t="shared" si="15"/>
        <v>2300</v>
      </c>
    </row>
    <row r="166" spans="1:11" x14ac:dyDescent="0.25">
      <c r="A166" s="75">
        <f>'[1]EL PROGRESO'!B158</f>
        <v>147</v>
      </c>
      <c r="B166" s="74" t="str">
        <f>'[1]EL PROGRESO'!C158</f>
        <v>TUBERIA SANITARIA 1 1/2 PVC L= 6,00 MTS</v>
      </c>
      <c r="C166" s="62" t="str">
        <f>'[1]EL PROGRESO'!D158</f>
        <v>UND</v>
      </c>
      <c r="D166" s="34">
        <v>1</v>
      </c>
      <c r="E166" s="92">
        <f>'[1]EL PROGRESO'!E158</f>
        <v>41750</v>
      </c>
      <c r="F166" s="50">
        <f t="shared" si="12"/>
        <v>41750</v>
      </c>
      <c r="G166" s="51">
        <f t="shared" si="13"/>
        <v>1</v>
      </c>
      <c r="H166" s="159">
        <f t="shared" si="16"/>
        <v>41750</v>
      </c>
      <c r="I166" s="199"/>
      <c r="J166" s="197">
        <f t="shared" si="11"/>
        <v>1</v>
      </c>
      <c r="K166" s="54">
        <f t="shared" si="15"/>
        <v>41750</v>
      </c>
    </row>
    <row r="167" spans="1:11" x14ac:dyDescent="0.25">
      <c r="A167" s="75">
        <f>'[1]EL PROGRESO'!B159</f>
        <v>148</v>
      </c>
      <c r="B167" s="74" t="str">
        <f>'[1]EL PROGRESO'!C159</f>
        <v>TUBERIA SANITARIA 2 PVC L= 6,00 MTS</v>
      </c>
      <c r="C167" s="62" t="str">
        <f>'[1]EL PROGRESO'!D159</f>
        <v>UND</v>
      </c>
      <c r="D167" s="34">
        <v>1</v>
      </c>
      <c r="E167" s="92">
        <f>'[1]EL PROGRESO'!E159</f>
        <v>65500</v>
      </c>
      <c r="F167" s="50">
        <f t="shared" si="12"/>
        <v>65500</v>
      </c>
      <c r="G167" s="35">
        <f t="shared" si="13"/>
        <v>1</v>
      </c>
      <c r="H167" s="159">
        <f t="shared" si="16"/>
        <v>65500</v>
      </c>
      <c r="I167" s="199"/>
      <c r="J167" s="197">
        <f t="shared" si="11"/>
        <v>1</v>
      </c>
      <c r="K167" s="54">
        <f t="shared" si="15"/>
        <v>65500</v>
      </c>
    </row>
    <row r="168" spans="1:11" x14ac:dyDescent="0.25">
      <c r="A168" s="75">
        <f>'[1]EL PROGRESO'!B160</f>
        <v>149</v>
      </c>
      <c r="B168" s="74" t="str">
        <f>'[1]EL PROGRESO'!C160</f>
        <v>TUBERIA SANITARIA 3 PVC L= 6,00 MTS</v>
      </c>
      <c r="C168" s="62" t="str">
        <f>'[1]EL PROGRESO'!D160</f>
        <v>UND</v>
      </c>
      <c r="D168" s="34">
        <v>1</v>
      </c>
      <c r="E168" s="92">
        <f>'[1]EL PROGRESO'!E160</f>
        <v>75000</v>
      </c>
      <c r="F168" s="50">
        <f t="shared" si="12"/>
        <v>75000</v>
      </c>
      <c r="G168" s="51">
        <f t="shared" si="13"/>
        <v>1</v>
      </c>
      <c r="H168" s="159">
        <f t="shared" si="16"/>
        <v>75000</v>
      </c>
      <c r="I168" s="199"/>
      <c r="J168" s="197">
        <f t="shared" si="11"/>
        <v>1</v>
      </c>
      <c r="K168" s="53">
        <f t="shared" si="15"/>
        <v>75000</v>
      </c>
    </row>
    <row r="169" spans="1:11" x14ac:dyDescent="0.25">
      <c r="A169" s="75">
        <f>'[1]EL PROGRESO'!B161</f>
        <v>150</v>
      </c>
      <c r="B169" s="74" t="str">
        <f>'[1]EL PROGRESO'!C161</f>
        <v>TUBERIA VENTILACIÓN 1 1/2 PVC L= 6,00 MTS.</v>
      </c>
      <c r="C169" s="62" t="str">
        <f>'[1]EL PROGRESO'!D161</f>
        <v>UND</v>
      </c>
      <c r="D169" s="34">
        <v>1</v>
      </c>
      <c r="E169" s="92">
        <f>'[1]EL PROGRESO'!E161</f>
        <v>32150</v>
      </c>
      <c r="F169" s="50">
        <f t="shared" si="12"/>
        <v>32150</v>
      </c>
      <c r="G169" s="35">
        <f t="shared" si="13"/>
        <v>1</v>
      </c>
      <c r="H169" s="200">
        <f t="shared" si="16"/>
        <v>32150</v>
      </c>
      <c r="I169" s="201"/>
      <c r="J169" s="197">
        <f t="shared" si="11"/>
        <v>1</v>
      </c>
      <c r="K169" s="54">
        <f t="shared" si="15"/>
        <v>32150</v>
      </c>
    </row>
    <row r="170" spans="1:11" x14ac:dyDescent="0.25">
      <c r="A170" s="75">
        <f>'[1]EL PROGRESO'!B162</f>
        <v>151</v>
      </c>
      <c r="B170" s="74" t="str">
        <f>'[1]EL PROGRESO'!C162</f>
        <v>TUBERIA VENTILACIÓN 2 PVC L= 6,00 MTS.</v>
      </c>
      <c r="C170" s="62" t="str">
        <f>'[1]EL PROGRESO'!D162</f>
        <v>UND</v>
      </c>
      <c r="D170" s="34">
        <v>1</v>
      </c>
      <c r="E170" s="92">
        <f>'[1]EL PROGRESO'!E162</f>
        <v>46900</v>
      </c>
      <c r="F170" s="50">
        <f t="shared" si="12"/>
        <v>46900</v>
      </c>
      <c r="G170" s="51">
        <f t="shared" si="13"/>
        <v>1</v>
      </c>
      <c r="H170" s="159">
        <f t="shared" si="16"/>
        <v>46900</v>
      </c>
      <c r="I170" s="199"/>
      <c r="J170" s="197">
        <f t="shared" si="11"/>
        <v>1</v>
      </c>
      <c r="K170" s="54">
        <f t="shared" si="15"/>
        <v>46900</v>
      </c>
    </row>
    <row r="171" spans="1:11" x14ac:dyDescent="0.25">
      <c r="A171" s="75">
        <f>'[1]EL PROGRESO'!B163</f>
        <v>152</v>
      </c>
      <c r="B171" s="74" t="str">
        <f>'[1]EL PROGRESO'!C163</f>
        <v>TUBERIA VENTILACIÓN 3 PVC L= 6,00 MTS.</v>
      </c>
      <c r="C171" s="62" t="str">
        <f>'[1]EL PROGRESO'!D163</f>
        <v>UND</v>
      </c>
      <c r="D171" s="34">
        <v>1</v>
      </c>
      <c r="E171" s="92">
        <f>'[1]EL PROGRESO'!E163</f>
        <v>62300</v>
      </c>
      <c r="F171" s="50">
        <f t="shared" si="12"/>
        <v>62300</v>
      </c>
      <c r="G171" s="35">
        <f t="shared" si="13"/>
        <v>1</v>
      </c>
      <c r="H171" s="159">
        <f t="shared" si="16"/>
        <v>62300</v>
      </c>
      <c r="I171" s="199"/>
      <c r="J171" s="197">
        <f t="shared" si="11"/>
        <v>1</v>
      </c>
      <c r="K171" s="54">
        <f t="shared" si="15"/>
        <v>62300</v>
      </c>
    </row>
    <row r="172" spans="1:11" x14ac:dyDescent="0.25">
      <c r="A172" s="75">
        <f>'[1]EL PROGRESO'!B164</f>
        <v>153</v>
      </c>
      <c r="B172" s="74" t="str">
        <f>'[1]EL PROGRESO'!C164</f>
        <v>AEROSOL X 10 ONZAS</v>
      </c>
      <c r="C172" s="62" t="str">
        <f>'[1]EL PROGRESO'!D164</f>
        <v>UND</v>
      </c>
      <c r="D172" s="34">
        <v>1</v>
      </c>
      <c r="E172" s="92">
        <f>'[1]EL PROGRESO'!E164</f>
        <v>10700</v>
      </c>
      <c r="F172" s="50">
        <f t="shared" si="12"/>
        <v>10700</v>
      </c>
      <c r="G172" s="51">
        <f t="shared" si="13"/>
        <v>1</v>
      </c>
      <c r="H172" s="159">
        <f t="shared" si="16"/>
        <v>10700</v>
      </c>
      <c r="I172" s="199"/>
      <c r="J172" s="197">
        <f t="shared" si="11"/>
        <v>1</v>
      </c>
      <c r="K172" s="53">
        <f t="shared" si="15"/>
        <v>10700</v>
      </c>
    </row>
    <row r="173" spans="1:11" x14ac:dyDescent="0.25">
      <c r="A173" s="75">
        <f>'[1]EL PROGRESO'!B165</f>
        <v>154</v>
      </c>
      <c r="B173" s="74" t="str">
        <f>'[1]EL PROGRESO'!C165</f>
        <v>AEROSOL X 12 ONZAS</v>
      </c>
      <c r="C173" s="62" t="str">
        <f>'[1]EL PROGRESO'!D165</f>
        <v>UND</v>
      </c>
      <c r="D173" s="34">
        <v>1</v>
      </c>
      <c r="E173" s="92">
        <f>'[1]EL PROGRESO'!E165</f>
        <v>11850</v>
      </c>
      <c r="F173" s="50">
        <f t="shared" si="12"/>
        <v>11850</v>
      </c>
      <c r="G173" s="35">
        <f t="shared" si="13"/>
        <v>1</v>
      </c>
      <c r="H173" s="159">
        <f t="shared" si="16"/>
        <v>11850</v>
      </c>
      <c r="I173" s="199"/>
      <c r="J173" s="197">
        <f t="shared" si="11"/>
        <v>1</v>
      </c>
      <c r="K173" s="54">
        <f t="shared" si="15"/>
        <v>11850</v>
      </c>
    </row>
    <row r="174" spans="1:11" x14ac:dyDescent="0.25">
      <c r="A174" s="75">
        <f>'[1]EL PROGRESO'!B166</f>
        <v>155</v>
      </c>
      <c r="B174" s="74" t="str">
        <f>'[1]EL PROGRESO'!C166</f>
        <v>AEROSOL X 13 ONZAS</v>
      </c>
      <c r="C174" s="62" t="str">
        <f>'[1]EL PROGRESO'!D166</f>
        <v>UND</v>
      </c>
      <c r="D174" s="34">
        <v>1</v>
      </c>
      <c r="E174" s="92">
        <f>'[1]EL PROGRESO'!E166</f>
        <v>13250</v>
      </c>
      <c r="F174" s="50">
        <f t="shared" si="12"/>
        <v>13250</v>
      </c>
      <c r="G174" s="51">
        <f t="shared" si="13"/>
        <v>1</v>
      </c>
      <c r="H174" s="159">
        <f t="shared" si="16"/>
        <v>13250</v>
      </c>
      <c r="I174" s="199"/>
      <c r="J174" s="197">
        <f t="shared" si="11"/>
        <v>1</v>
      </c>
      <c r="K174" s="54">
        <f t="shared" si="15"/>
        <v>13250</v>
      </c>
    </row>
    <row r="175" spans="1:11" x14ac:dyDescent="0.25">
      <c r="A175" s="75">
        <f>'[1]EL PROGRESO'!B167</f>
        <v>156</v>
      </c>
      <c r="B175" s="74" t="str">
        <f>'[1]EL PROGRESO'!C167</f>
        <v>ALAMRE GALVANIZADO CALIBRE 12</v>
      </c>
      <c r="C175" s="62" t="str">
        <f>'[1]EL PROGRESO'!D167</f>
        <v>KG.</v>
      </c>
      <c r="D175" s="34">
        <v>1</v>
      </c>
      <c r="E175" s="92">
        <f>'[1]EL PROGRESO'!E167</f>
        <v>12250</v>
      </c>
      <c r="F175" s="50">
        <f t="shared" si="12"/>
        <v>12250</v>
      </c>
      <c r="G175" s="35">
        <f t="shared" si="13"/>
        <v>1</v>
      </c>
      <c r="H175" s="200">
        <f t="shared" si="16"/>
        <v>12250</v>
      </c>
      <c r="I175" s="201"/>
      <c r="J175" s="197">
        <f t="shared" si="11"/>
        <v>1</v>
      </c>
      <c r="K175" s="54">
        <f t="shared" si="15"/>
        <v>12250</v>
      </c>
    </row>
    <row r="176" spans="1:11" x14ac:dyDescent="0.25">
      <c r="A176" s="75">
        <f>'[1]EL PROGRESO'!B168</f>
        <v>157</v>
      </c>
      <c r="B176" s="74" t="str">
        <f>'[1]EL PROGRESO'!C168</f>
        <v>ALAMRE GALVANIZADO CALIBRE 14</v>
      </c>
      <c r="C176" s="62" t="str">
        <f>'[1]EL PROGRESO'!D168</f>
        <v>KG.</v>
      </c>
      <c r="D176" s="34">
        <v>1</v>
      </c>
      <c r="E176" s="92">
        <f>'[1]EL PROGRESO'!E168</f>
        <v>10650</v>
      </c>
      <c r="F176" s="50">
        <f t="shared" si="12"/>
        <v>10650</v>
      </c>
      <c r="G176" s="51">
        <f t="shared" si="13"/>
        <v>1</v>
      </c>
      <c r="H176" s="159">
        <f t="shared" si="16"/>
        <v>10650</v>
      </c>
      <c r="I176" s="199"/>
      <c r="J176" s="197">
        <f t="shared" si="11"/>
        <v>1</v>
      </c>
      <c r="K176" s="53">
        <f t="shared" si="15"/>
        <v>10650</v>
      </c>
    </row>
    <row r="177" spans="1:11" x14ac:dyDescent="0.25">
      <c r="A177" s="75">
        <f>'[1]EL PROGRESO'!B169</f>
        <v>158</v>
      </c>
      <c r="B177" s="74" t="str">
        <f>'[1]EL PROGRESO'!C169</f>
        <v>ALAMRE GALVANIZADO CALIBRE 15</v>
      </c>
      <c r="C177" s="62" t="str">
        <f>'[1]EL PROGRESO'!D169</f>
        <v>KG.</v>
      </c>
      <c r="D177" s="34">
        <v>1</v>
      </c>
      <c r="E177" s="92">
        <f>'[1]EL PROGRESO'!E169</f>
        <v>10650</v>
      </c>
      <c r="F177" s="50">
        <f t="shared" si="12"/>
        <v>10650</v>
      </c>
      <c r="G177" s="35">
        <f t="shared" si="13"/>
        <v>1</v>
      </c>
      <c r="H177" s="159">
        <f t="shared" si="16"/>
        <v>10650</v>
      </c>
      <c r="I177" s="199"/>
      <c r="J177" s="197">
        <f t="shared" si="11"/>
        <v>1</v>
      </c>
      <c r="K177" s="54">
        <f t="shared" si="15"/>
        <v>10650</v>
      </c>
    </row>
    <row r="178" spans="1:11" x14ac:dyDescent="0.25">
      <c r="A178" s="75">
        <f>'[1]EL PROGRESO'!B170</f>
        <v>159</v>
      </c>
      <c r="B178" s="74" t="str">
        <f>'[1]EL PROGRESO'!C170</f>
        <v>ALAMRE GALVANIZADO CALIBRE 16</v>
      </c>
      <c r="C178" s="62" t="str">
        <f>'[1]EL PROGRESO'!D170</f>
        <v>KG.</v>
      </c>
      <c r="D178" s="34">
        <v>1</v>
      </c>
      <c r="E178" s="92">
        <f>'[1]EL PROGRESO'!E170</f>
        <v>16500</v>
      </c>
      <c r="F178" s="50">
        <f t="shared" si="12"/>
        <v>16500</v>
      </c>
      <c r="G178" s="51">
        <f t="shared" si="13"/>
        <v>1</v>
      </c>
      <c r="H178" s="159">
        <f t="shared" si="16"/>
        <v>16500</v>
      </c>
      <c r="I178" s="199"/>
      <c r="J178" s="197">
        <f t="shared" si="11"/>
        <v>1</v>
      </c>
      <c r="K178" s="54">
        <f t="shared" si="15"/>
        <v>16500</v>
      </c>
    </row>
    <row r="179" spans="1:11" x14ac:dyDescent="0.25">
      <c r="A179" s="75">
        <f>'[1]EL PROGRESO'!B171</f>
        <v>160</v>
      </c>
      <c r="B179" s="74" t="str">
        <f>'[1]EL PROGRESO'!C171</f>
        <v>ALAMRE GALVANIZADO CALIBRE 17</v>
      </c>
      <c r="C179" s="62" t="str">
        <f>'[1]EL PROGRESO'!D171</f>
        <v>KG.</v>
      </c>
      <c r="D179" s="34">
        <v>1</v>
      </c>
      <c r="E179" s="92">
        <f>'[1]EL PROGRESO'!E171</f>
        <v>12000</v>
      </c>
      <c r="F179" s="50">
        <f t="shared" si="12"/>
        <v>12000</v>
      </c>
      <c r="G179" s="35">
        <f t="shared" si="13"/>
        <v>1</v>
      </c>
      <c r="H179" s="159">
        <f t="shared" si="16"/>
        <v>12000</v>
      </c>
      <c r="I179" s="199"/>
      <c r="J179" s="197">
        <f t="shared" si="11"/>
        <v>1</v>
      </c>
      <c r="K179" s="54">
        <f t="shared" si="15"/>
        <v>12000</v>
      </c>
    </row>
    <row r="180" spans="1:11" x14ac:dyDescent="0.25">
      <c r="A180" s="75">
        <f>'[1]EL PROGRESO'!B172</f>
        <v>161</v>
      </c>
      <c r="B180" s="74" t="str">
        <f>'[1]EL PROGRESO'!C172</f>
        <v>ALAMRE GALVANIZADO CALIBRE 18</v>
      </c>
      <c r="C180" s="62" t="str">
        <f>'[1]EL PROGRESO'!D172</f>
        <v>KG.</v>
      </c>
      <c r="D180" s="34">
        <v>1</v>
      </c>
      <c r="E180" s="92">
        <f>'[1]EL PROGRESO'!E172</f>
        <v>15700</v>
      </c>
      <c r="F180" s="50">
        <f t="shared" si="12"/>
        <v>15700</v>
      </c>
      <c r="G180" s="51">
        <f t="shared" si="13"/>
        <v>1</v>
      </c>
      <c r="H180" s="159">
        <f t="shared" si="16"/>
        <v>15700</v>
      </c>
      <c r="I180" s="199"/>
      <c r="J180" s="197">
        <f t="shared" si="11"/>
        <v>1</v>
      </c>
      <c r="K180" s="53">
        <f t="shared" si="15"/>
        <v>15700</v>
      </c>
    </row>
    <row r="181" spans="1:11" x14ac:dyDescent="0.25">
      <c r="A181" s="75">
        <f>'[1]EL PROGRESO'!B173</f>
        <v>162</v>
      </c>
      <c r="B181" s="74" t="str">
        <f>'[1]EL PROGRESO'!C173</f>
        <v xml:space="preserve">ALAMBRE NEGRO </v>
      </c>
      <c r="C181" s="62" t="str">
        <f>'[1]EL PROGRESO'!D173</f>
        <v>KG.</v>
      </c>
      <c r="D181" s="34">
        <v>1</v>
      </c>
      <c r="E181" s="92">
        <f>'[1]EL PROGRESO'!E173</f>
        <v>9000</v>
      </c>
      <c r="F181" s="50">
        <f t="shared" si="12"/>
        <v>9000</v>
      </c>
      <c r="G181" s="35">
        <f t="shared" si="13"/>
        <v>1</v>
      </c>
      <c r="H181" s="200">
        <f t="shared" si="16"/>
        <v>9000</v>
      </c>
      <c r="I181" s="201"/>
      <c r="J181" s="197">
        <f t="shared" si="11"/>
        <v>1</v>
      </c>
      <c r="K181" s="54">
        <f t="shared" si="15"/>
        <v>9000</v>
      </c>
    </row>
    <row r="182" spans="1:11" x14ac:dyDescent="0.25">
      <c r="A182" s="75">
        <f>'[1]EL PROGRESO'!B174</f>
        <v>163</v>
      </c>
      <c r="B182" s="74" t="str">
        <f>'[1]EL PROGRESO'!C174</f>
        <v>AMARRE PLASTICO 10CM X 2,5</v>
      </c>
      <c r="C182" s="62" t="str">
        <f>'[1]EL PROGRESO'!D174</f>
        <v>PQT</v>
      </c>
      <c r="D182" s="34">
        <v>1</v>
      </c>
      <c r="E182" s="92">
        <f>'[1]EL PROGRESO'!E174</f>
        <v>7900</v>
      </c>
      <c r="F182" s="50">
        <f t="shared" si="12"/>
        <v>7900</v>
      </c>
      <c r="G182" s="51">
        <f t="shared" si="13"/>
        <v>1</v>
      </c>
      <c r="H182" s="159">
        <f t="shared" si="16"/>
        <v>7900</v>
      </c>
      <c r="I182" s="199"/>
      <c r="J182" s="197">
        <f t="shared" si="11"/>
        <v>1</v>
      </c>
      <c r="K182" s="54">
        <f t="shared" si="15"/>
        <v>7900</v>
      </c>
    </row>
    <row r="183" spans="1:11" x14ac:dyDescent="0.25">
      <c r="A183" s="75">
        <f>'[1]EL PROGRESO'!B175</f>
        <v>164</v>
      </c>
      <c r="B183" s="74" t="str">
        <f>'[1]EL PROGRESO'!C175</f>
        <v>AMARRE PLASTICO 25CM X 3.5</v>
      </c>
      <c r="C183" s="62" t="str">
        <f>'[1]EL PROGRESO'!D175</f>
        <v>PQT</v>
      </c>
      <c r="D183" s="34">
        <v>1</v>
      </c>
      <c r="E183" s="92">
        <f>'[1]EL PROGRESO'!E175</f>
        <v>9000</v>
      </c>
      <c r="F183" s="50">
        <f t="shared" si="12"/>
        <v>9000</v>
      </c>
      <c r="G183" s="35">
        <f t="shared" si="13"/>
        <v>1</v>
      </c>
      <c r="H183" s="159">
        <f t="shared" si="16"/>
        <v>9000</v>
      </c>
      <c r="I183" s="199"/>
      <c r="J183" s="197">
        <f t="shared" si="11"/>
        <v>1</v>
      </c>
      <c r="K183" s="54">
        <f t="shared" si="15"/>
        <v>9000</v>
      </c>
    </row>
    <row r="184" spans="1:11" x14ac:dyDescent="0.25">
      <c r="A184" s="75">
        <f>'[1]EL PROGRESO'!B176</f>
        <v>165</v>
      </c>
      <c r="B184" s="74" t="str">
        <f>'[1]EL PROGRESO'!C176</f>
        <v>ANTICORROSIVO</v>
      </c>
      <c r="C184" s="62" t="str">
        <f>'[1]EL PROGRESO'!D176</f>
        <v>GLN.</v>
      </c>
      <c r="D184" s="34">
        <v>1</v>
      </c>
      <c r="E184" s="92">
        <f>'[1]EL PROGRESO'!E176</f>
        <v>52000</v>
      </c>
      <c r="F184" s="50">
        <f t="shared" si="12"/>
        <v>52000</v>
      </c>
      <c r="G184" s="51">
        <f t="shared" si="13"/>
        <v>1</v>
      </c>
      <c r="H184" s="159">
        <f t="shared" si="16"/>
        <v>52000</v>
      </c>
      <c r="I184" s="199"/>
      <c r="J184" s="197">
        <f t="shared" si="11"/>
        <v>1</v>
      </c>
      <c r="K184" s="53">
        <f t="shared" si="15"/>
        <v>52000</v>
      </c>
    </row>
    <row r="185" spans="1:11" x14ac:dyDescent="0.25">
      <c r="A185" s="75">
        <f>'[1]EL PROGRESO'!B177</f>
        <v>166</v>
      </c>
      <c r="B185" s="74" t="str">
        <f>'[1]EL PROGRESO'!C177</f>
        <v xml:space="preserve">ARANDELA 3/16 PLANA ZINC </v>
      </c>
      <c r="C185" s="62" t="str">
        <f>'[1]EL PROGRESO'!D177</f>
        <v>UND</v>
      </c>
      <c r="D185" s="34">
        <v>1</v>
      </c>
      <c r="E185" s="92">
        <f>'[1]EL PROGRESO'!E177</f>
        <v>700</v>
      </c>
      <c r="F185" s="50">
        <f t="shared" si="12"/>
        <v>700</v>
      </c>
      <c r="G185" s="35">
        <f t="shared" si="13"/>
        <v>1</v>
      </c>
      <c r="H185" s="159">
        <f t="shared" si="16"/>
        <v>700</v>
      </c>
      <c r="I185" s="199"/>
      <c r="J185" s="197">
        <f t="shared" si="11"/>
        <v>1</v>
      </c>
      <c r="K185" s="54">
        <f t="shared" si="15"/>
        <v>700</v>
      </c>
    </row>
    <row r="186" spans="1:11" x14ac:dyDescent="0.25">
      <c r="A186" s="75">
        <f>'[1]EL PROGRESO'!B178</f>
        <v>167</v>
      </c>
      <c r="B186" s="74" t="str">
        <f>'[1]EL PROGRESO'!C178</f>
        <v>ARANDELA 5/16 PLANA ZINC</v>
      </c>
      <c r="C186" s="62" t="str">
        <f>'[1]EL PROGRESO'!D178</f>
        <v>UND</v>
      </c>
      <c r="D186" s="34">
        <v>1</v>
      </c>
      <c r="E186" s="92">
        <f>'[1]EL PROGRESO'!E178</f>
        <v>350</v>
      </c>
      <c r="F186" s="50">
        <f t="shared" si="12"/>
        <v>350</v>
      </c>
      <c r="G186" s="51">
        <f t="shared" si="13"/>
        <v>1</v>
      </c>
      <c r="H186" s="159">
        <f t="shared" si="16"/>
        <v>350</v>
      </c>
      <c r="I186" s="199"/>
      <c r="J186" s="197">
        <f t="shared" si="11"/>
        <v>1</v>
      </c>
      <c r="K186" s="54">
        <f t="shared" si="15"/>
        <v>350</v>
      </c>
    </row>
    <row r="187" spans="1:11" x14ac:dyDescent="0.25">
      <c r="A187" s="75">
        <f>'[1]EL PROGRESO'!B179</f>
        <v>168</v>
      </c>
      <c r="B187" s="74" t="str">
        <f>'[1]EL PROGRESO'!C179</f>
        <v xml:space="preserve">BALDE NEGRO </v>
      </c>
      <c r="C187" s="62" t="str">
        <f>'[1]EL PROGRESO'!D179</f>
        <v>UND</v>
      </c>
      <c r="D187" s="34">
        <v>1</v>
      </c>
      <c r="E187" s="92">
        <f>'[1]EL PROGRESO'!E179</f>
        <v>6000</v>
      </c>
      <c r="F187" s="50">
        <f t="shared" si="12"/>
        <v>6000</v>
      </c>
      <c r="G187" s="35">
        <f t="shared" si="13"/>
        <v>1</v>
      </c>
      <c r="H187" s="200">
        <f t="shared" si="16"/>
        <v>6000</v>
      </c>
      <c r="I187" s="201"/>
      <c r="J187" s="197">
        <f t="shared" si="11"/>
        <v>1</v>
      </c>
      <c r="K187" s="54">
        <f t="shared" si="15"/>
        <v>6000</v>
      </c>
    </row>
    <row r="188" spans="1:11" x14ac:dyDescent="0.25">
      <c r="A188" s="75">
        <f>'[1]EL PROGRESO'!B180</f>
        <v>169</v>
      </c>
      <c r="B188" s="74" t="str">
        <f>'[1]EL PROGRESO'!C180</f>
        <v>BATEA METALICA</v>
      </c>
      <c r="C188" s="62" t="str">
        <f>'[1]EL PROGRESO'!D180</f>
        <v>UND</v>
      </c>
      <c r="D188" s="34">
        <v>1</v>
      </c>
      <c r="E188" s="92">
        <f>'[1]EL PROGRESO'!E180</f>
        <v>31000</v>
      </c>
      <c r="F188" s="50">
        <f t="shared" si="12"/>
        <v>31000</v>
      </c>
      <c r="G188" s="51">
        <f t="shared" si="13"/>
        <v>1</v>
      </c>
      <c r="H188" s="159">
        <f t="shared" si="16"/>
        <v>31000</v>
      </c>
      <c r="I188" s="199"/>
      <c r="J188" s="197">
        <f t="shared" si="11"/>
        <v>1</v>
      </c>
      <c r="K188" s="53">
        <f t="shared" si="15"/>
        <v>31000</v>
      </c>
    </row>
    <row r="189" spans="1:11" x14ac:dyDescent="0.25">
      <c r="A189" s="75">
        <f>'[1]EL PROGRESO'!B181</f>
        <v>170</v>
      </c>
      <c r="B189" s="74" t="str">
        <f>'[1]EL PROGRESO'!C181</f>
        <v xml:space="preserve">BISAGRA NUDO PLANA 3 X 3" </v>
      </c>
      <c r="C189" s="62" t="str">
        <f>'[1]EL PROGRESO'!D181</f>
        <v>UND</v>
      </c>
      <c r="D189" s="34">
        <v>1</v>
      </c>
      <c r="E189" s="92">
        <f>'[1]EL PROGRESO'!E181</f>
        <v>4750</v>
      </c>
      <c r="F189" s="50">
        <f t="shared" si="12"/>
        <v>4750</v>
      </c>
      <c r="G189" s="35">
        <f t="shared" si="13"/>
        <v>1</v>
      </c>
      <c r="H189" s="159">
        <f t="shared" si="16"/>
        <v>4750</v>
      </c>
      <c r="I189" s="199"/>
      <c r="J189" s="197">
        <f t="shared" si="11"/>
        <v>1</v>
      </c>
      <c r="K189" s="54">
        <f t="shared" si="15"/>
        <v>4750</v>
      </c>
    </row>
    <row r="190" spans="1:11" x14ac:dyDescent="0.25">
      <c r="A190" s="75">
        <f>'[1]EL PROGRESO'!B182</f>
        <v>171</v>
      </c>
      <c r="B190" s="74" t="str">
        <f>'[1]EL PROGRESO'!C182</f>
        <v xml:space="preserve">BROCA CONCRETO 1/4 X 6" RANURADA </v>
      </c>
      <c r="C190" s="62" t="str">
        <f>'[1]EL PROGRESO'!D182</f>
        <v>UND</v>
      </c>
      <c r="D190" s="34">
        <v>1</v>
      </c>
      <c r="E190" s="92">
        <f>'[1]EL PROGRESO'!E182</f>
        <v>14700</v>
      </c>
      <c r="F190" s="50">
        <f t="shared" si="12"/>
        <v>14700</v>
      </c>
      <c r="G190" s="51">
        <f t="shared" si="13"/>
        <v>1</v>
      </c>
      <c r="H190" s="159">
        <f t="shared" si="16"/>
        <v>14700</v>
      </c>
      <c r="I190" s="199"/>
      <c r="J190" s="197">
        <f t="shared" si="11"/>
        <v>1</v>
      </c>
      <c r="K190" s="54">
        <f t="shared" si="15"/>
        <v>14700</v>
      </c>
    </row>
    <row r="191" spans="1:11" x14ac:dyDescent="0.25">
      <c r="A191" s="75">
        <f>'[1]EL PROGRESO'!B183</f>
        <v>172</v>
      </c>
      <c r="B191" s="74" t="str">
        <f>'[1]EL PROGRESO'!C183</f>
        <v xml:space="preserve">BROCA CONCRETO 5/16 X 4" </v>
      </c>
      <c r="C191" s="62" t="str">
        <f>'[1]EL PROGRESO'!D183</f>
        <v>UND</v>
      </c>
      <c r="D191" s="34">
        <v>1</v>
      </c>
      <c r="E191" s="92">
        <f>'[1]EL PROGRESO'!E183</f>
        <v>7200</v>
      </c>
      <c r="F191" s="50">
        <f t="shared" si="12"/>
        <v>7200</v>
      </c>
      <c r="G191" s="35">
        <f t="shared" si="13"/>
        <v>1</v>
      </c>
      <c r="H191" s="159">
        <f t="shared" si="16"/>
        <v>7200</v>
      </c>
      <c r="I191" s="199"/>
      <c r="J191" s="197">
        <f t="shared" si="11"/>
        <v>1</v>
      </c>
      <c r="K191" s="54">
        <f t="shared" si="15"/>
        <v>7200</v>
      </c>
    </row>
    <row r="192" spans="1:11" x14ac:dyDescent="0.25">
      <c r="A192" s="75">
        <f>'[1]EL PROGRESO'!B184</f>
        <v>173</v>
      </c>
      <c r="B192" s="74" t="str">
        <f>'[1]EL PROGRESO'!C184</f>
        <v>BROCA METAL 1/4" X 4"</v>
      </c>
      <c r="C192" s="62" t="str">
        <f>'[1]EL PROGRESO'!D184</f>
        <v>UND</v>
      </c>
      <c r="D192" s="34">
        <v>1</v>
      </c>
      <c r="E192" s="92">
        <f>'[1]EL PROGRESO'!E184</f>
        <v>10900</v>
      </c>
      <c r="F192" s="50">
        <f t="shared" si="12"/>
        <v>10900</v>
      </c>
      <c r="G192" s="51">
        <f t="shared" si="13"/>
        <v>1</v>
      </c>
      <c r="H192" s="159">
        <f t="shared" si="16"/>
        <v>10900</v>
      </c>
      <c r="I192" s="199"/>
      <c r="J192" s="197">
        <f t="shared" si="11"/>
        <v>1</v>
      </c>
      <c r="K192" s="53">
        <f t="shared" si="15"/>
        <v>10900</v>
      </c>
    </row>
    <row r="193" spans="1:11" x14ac:dyDescent="0.25">
      <c r="A193" s="75">
        <f>'[1]EL PROGRESO'!B185</f>
        <v>174</v>
      </c>
      <c r="B193" s="74" t="str">
        <f>'[1]EL PROGRESO'!C185</f>
        <v xml:space="preserve">BROCA METAL 1/8" </v>
      </c>
      <c r="C193" s="62" t="str">
        <f>'[1]EL PROGRESO'!D185</f>
        <v>UND</v>
      </c>
      <c r="D193" s="34">
        <v>1</v>
      </c>
      <c r="E193" s="92">
        <f>'[1]EL PROGRESO'!E185</f>
        <v>3900</v>
      </c>
      <c r="F193" s="50">
        <f t="shared" si="12"/>
        <v>3900</v>
      </c>
      <c r="G193" s="35">
        <f t="shared" si="13"/>
        <v>1</v>
      </c>
      <c r="H193" s="200">
        <f t="shared" si="16"/>
        <v>3900</v>
      </c>
      <c r="I193" s="201"/>
      <c r="J193" s="197">
        <f t="shared" si="11"/>
        <v>1</v>
      </c>
      <c r="K193" s="54">
        <f t="shared" si="15"/>
        <v>3900</v>
      </c>
    </row>
    <row r="194" spans="1:11" x14ac:dyDescent="0.25">
      <c r="A194" s="75">
        <f>'[1]EL PROGRESO'!B186</f>
        <v>175</v>
      </c>
      <c r="B194" s="74" t="str">
        <f>'[1]EL PROGRESO'!C186</f>
        <v xml:space="preserve">BROCHA 11/2" </v>
      </c>
      <c r="C194" s="62" t="str">
        <f>'[1]EL PROGRESO'!D186</f>
        <v>UND</v>
      </c>
      <c r="D194" s="34">
        <v>1</v>
      </c>
      <c r="E194" s="92">
        <f>'[1]EL PROGRESO'!E186</f>
        <v>5750</v>
      </c>
      <c r="F194" s="50">
        <f t="shared" si="12"/>
        <v>5750</v>
      </c>
      <c r="G194" s="51">
        <f t="shared" si="13"/>
        <v>1</v>
      </c>
      <c r="H194" s="159">
        <f t="shared" si="16"/>
        <v>5750</v>
      </c>
      <c r="I194" s="199"/>
      <c r="J194" s="197">
        <f t="shared" si="11"/>
        <v>1</v>
      </c>
      <c r="K194" s="54">
        <f t="shared" si="15"/>
        <v>5750</v>
      </c>
    </row>
    <row r="195" spans="1:11" x14ac:dyDescent="0.25">
      <c r="A195" s="75">
        <f>'[1]EL PROGRESO'!B187</f>
        <v>176</v>
      </c>
      <c r="B195" s="74" t="str">
        <f>'[1]EL PROGRESO'!C187</f>
        <v xml:space="preserve">BROCHA 2" </v>
      </c>
      <c r="C195" s="62" t="str">
        <f>'[1]EL PROGRESO'!D187</f>
        <v>UND</v>
      </c>
      <c r="D195" s="34">
        <v>1</v>
      </c>
      <c r="E195" s="92">
        <f>'[1]EL PROGRESO'!E187</f>
        <v>8200</v>
      </c>
      <c r="F195" s="50">
        <f t="shared" si="12"/>
        <v>8200</v>
      </c>
      <c r="G195" s="35">
        <f t="shared" si="13"/>
        <v>1</v>
      </c>
      <c r="H195" s="159">
        <f t="shared" si="16"/>
        <v>8200</v>
      </c>
      <c r="I195" s="199"/>
      <c r="J195" s="197">
        <f t="shared" si="11"/>
        <v>1</v>
      </c>
      <c r="K195" s="54">
        <f t="shared" si="15"/>
        <v>8200</v>
      </c>
    </row>
    <row r="196" spans="1:11" x14ac:dyDescent="0.25">
      <c r="A196" s="75">
        <f>'[1]EL PROGRESO'!B188</f>
        <v>177</v>
      </c>
      <c r="B196" s="74" t="str">
        <f>'[1]EL PROGRESO'!C188</f>
        <v xml:space="preserve">BROCHA 3" </v>
      </c>
      <c r="C196" s="62" t="str">
        <f>'[1]EL PROGRESO'!D188</f>
        <v>UND</v>
      </c>
      <c r="D196" s="34">
        <v>1</v>
      </c>
      <c r="E196" s="92">
        <f>'[1]EL PROGRESO'!E188</f>
        <v>10500</v>
      </c>
      <c r="F196" s="50">
        <f t="shared" si="12"/>
        <v>10500</v>
      </c>
      <c r="G196" s="51">
        <f t="shared" si="13"/>
        <v>1</v>
      </c>
      <c r="H196" s="159">
        <f t="shared" si="16"/>
        <v>10500</v>
      </c>
      <c r="I196" s="199"/>
      <c r="J196" s="197">
        <f t="shared" si="11"/>
        <v>1</v>
      </c>
      <c r="K196" s="53">
        <f t="shared" si="15"/>
        <v>10500</v>
      </c>
    </row>
    <row r="197" spans="1:11" x14ac:dyDescent="0.25">
      <c r="A197" s="75">
        <f>'[1]EL PROGRESO'!B189</f>
        <v>178</v>
      </c>
      <c r="B197" s="74" t="str">
        <f>'[1]EL PROGRESO'!C189</f>
        <v xml:space="preserve">BROCHA 4" </v>
      </c>
      <c r="C197" s="62" t="str">
        <f>'[1]EL PROGRESO'!D189</f>
        <v>UND</v>
      </c>
      <c r="D197" s="34">
        <v>1</v>
      </c>
      <c r="E197" s="92">
        <f>'[1]EL PROGRESO'!E189</f>
        <v>14000</v>
      </c>
      <c r="F197" s="50">
        <f t="shared" si="12"/>
        <v>14000</v>
      </c>
      <c r="G197" s="35">
        <f t="shared" si="13"/>
        <v>1</v>
      </c>
      <c r="H197" s="159">
        <f t="shared" si="16"/>
        <v>14000</v>
      </c>
      <c r="I197" s="199"/>
      <c r="J197" s="197">
        <f t="shared" si="11"/>
        <v>1</v>
      </c>
      <c r="K197" s="54">
        <f t="shared" si="15"/>
        <v>14000</v>
      </c>
    </row>
    <row r="198" spans="1:11" x14ac:dyDescent="0.25">
      <c r="A198" s="75">
        <f>'[1]EL PROGRESO'!B190</f>
        <v>179</v>
      </c>
      <c r="B198" s="74" t="str">
        <f>'[1]EL PROGRESO'!C190</f>
        <v xml:space="preserve">BROCHA 5" </v>
      </c>
      <c r="C198" s="62" t="str">
        <f>'[1]EL PROGRESO'!D190</f>
        <v>UND</v>
      </c>
      <c r="D198" s="34">
        <v>1</v>
      </c>
      <c r="E198" s="92">
        <f>'[1]EL PROGRESO'!E190</f>
        <v>18000</v>
      </c>
      <c r="F198" s="50">
        <f t="shared" si="12"/>
        <v>18000</v>
      </c>
      <c r="G198" s="51">
        <f t="shared" si="13"/>
        <v>1</v>
      </c>
      <c r="H198" s="159">
        <f t="shared" si="16"/>
        <v>18000</v>
      </c>
      <c r="I198" s="199"/>
      <c r="J198" s="197">
        <f t="shared" si="11"/>
        <v>1</v>
      </c>
      <c r="K198" s="54">
        <f t="shared" si="15"/>
        <v>18000</v>
      </c>
    </row>
    <row r="199" spans="1:11" x14ac:dyDescent="0.25">
      <c r="A199" s="75">
        <f>'[1]EL PROGRESO'!B191</f>
        <v>180</v>
      </c>
      <c r="B199" s="74" t="str">
        <f>'[1]EL PROGRESO'!C191</f>
        <v xml:space="preserve">CANDADO ANTICIZAYA 40 </v>
      </c>
      <c r="C199" s="62" t="str">
        <f>'[1]EL PROGRESO'!D191</f>
        <v>UND</v>
      </c>
      <c r="D199" s="34">
        <v>1</v>
      </c>
      <c r="E199" s="92">
        <f>'[1]EL PROGRESO'!E191</f>
        <v>47500</v>
      </c>
      <c r="F199" s="50">
        <f t="shared" si="12"/>
        <v>47500</v>
      </c>
      <c r="G199" s="35">
        <f t="shared" si="13"/>
        <v>1</v>
      </c>
      <c r="H199" s="200">
        <f t="shared" si="16"/>
        <v>47500</v>
      </c>
      <c r="I199" s="201"/>
      <c r="J199" s="197">
        <f t="shared" si="11"/>
        <v>1</v>
      </c>
      <c r="K199" s="54">
        <f t="shared" si="15"/>
        <v>47500</v>
      </c>
    </row>
    <row r="200" spans="1:11" x14ac:dyDescent="0.25">
      <c r="A200" s="75">
        <f>'[1]EL PROGRESO'!B192</f>
        <v>181</v>
      </c>
      <c r="B200" s="74" t="str">
        <f>'[1]EL PROGRESO'!C192</f>
        <v xml:space="preserve">CANDADO ANTICIZAYA 50 </v>
      </c>
      <c r="C200" s="62" t="str">
        <f>'[1]EL PROGRESO'!D192</f>
        <v>UND</v>
      </c>
      <c r="D200" s="34">
        <v>1</v>
      </c>
      <c r="E200" s="92">
        <f>'[1]EL PROGRESO'!E192</f>
        <v>44600</v>
      </c>
      <c r="F200" s="50">
        <f t="shared" si="12"/>
        <v>44600</v>
      </c>
      <c r="G200" s="51">
        <f t="shared" si="13"/>
        <v>1</v>
      </c>
      <c r="H200" s="159">
        <f t="shared" si="16"/>
        <v>44600</v>
      </c>
      <c r="I200" s="199"/>
      <c r="J200" s="197">
        <f t="shared" si="11"/>
        <v>1</v>
      </c>
      <c r="K200" s="53">
        <f t="shared" si="15"/>
        <v>44600</v>
      </c>
    </row>
    <row r="201" spans="1:11" x14ac:dyDescent="0.25">
      <c r="A201" s="75">
        <f>'[1]EL PROGRESO'!B193</f>
        <v>182</v>
      </c>
      <c r="B201" s="74" t="str">
        <f>'[1]EL PROGRESO'!C193</f>
        <v xml:space="preserve">CANDADO ANTICIZAYA 60 </v>
      </c>
      <c r="C201" s="62" t="str">
        <f>'[1]EL PROGRESO'!D193</f>
        <v>UND</v>
      </c>
      <c r="D201" s="34">
        <v>1</v>
      </c>
      <c r="E201" s="92">
        <f>'[1]EL PROGRESO'!E193</f>
        <v>99000</v>
      </c>
      <c r="F201" s="50">
        <f t="shared" si="12"/>
        <v>99000</v>
      </c>
      <c r="G201" s="35">
        <f t="shared" si="13"/>
        <v>1</v>
      </c>
      <c r="H201" s="159">
        <f t="shared" si="16"/>
        <v>99000</v>
      </c>
      <c r="I201" s="199"/>
      <c r="J201" s="197">
        <f t="shared" si="11"/>
        <v>1</v>
      </c>
      <c r="K201" s="54">
        <f t="shared" si="15"/>
        <v>99000</v>
      </c>
    </row>
    <row r="202" spans="1:11" x14ac:dyDescent="0.25">
      <c r="A202" s="75">
        <f>'[1]EL PROGRESO'!B194</f>
        <v>183</v>
      </c>
      <c r="B202" s="74" t="str">
        <f>'[1]EL PROGRESO'!C194</f>
        <v xml:space="preserve">CANDADO 50 </v>
      </c>
      <c r="C202" s="62" t="str">
        <f>'[1]EL PROGRESO'!D194</f>
        <v>UND</v>
      </c>
      <c r="D202" s="34">
        <v>1</v>
      </c>
      <c r="E202" s="92">
        <f>'[1]EL PROGRESO'!E194</f>
        <v>59000</v>
      </c>
      <c r="F202" s="50">
        <f t="shared" si="12"/>
        <v>59000</v>
      </c>
      <c r="G202" s="51">
        <f t="shared" si="13"/>
        <v>1</v>
      </c>
      <c r="H202" s="159">
        <f t="shared" si="16"/>
        <v>59000</v>
      </c>
      <c r="I202" s="199"/>
      <c r="J202" s="197">
        <f t="shared" si="11"/>
        <v>1</v>
      </c>
      <c r="K202" s="54">
        <f t="shared" si="15"/>
        <v>59000</v>
      </c>
    </row>
    <row r="203" spans="1:11" x14ac:dyDescent="0.25">
      <c r="A203" s="75">
        <f>'[1]EL PROGRESO'!B195</f>
        <v>184</v>
      </c>
      <c r="B203" s="74" t="str">
        <f>'[1]EL PROGRESO'!C195</f>
        <v>CANDADO 60</v>
      </c>
      <c r="C203" s="62" t="str">
        <f>'[1]EL PROGRESO'!D195</f>
        <v>UND</v>
      </c>
      <c r="D203" s="34">
        <v>1</v>
      </c>
      <c r="E203" s="92">
        <f>'[1]EL PROGRESO'!E195</f>
        <v>65000</v>
      </c>
      <c r="F203" s="50">
        <f t="shared" si="12"/>
        <v>65000</v>
      </c>
      <c r="G203" s="35">
        <f t="shared" si="13"/>
        <v>1</v>
      </c>
      <c r="H203" s="159">
        <f t="shared" si="16"/>
        <v>65000</v>
      </c>
      <c r="I203" s="199"/>
      <c r="J203" s="197">
        <f t="shared" si="11"/>
        <v>1</v>
      </c>
      <c r="K203" s="54">
        <f t="shared" si="15"/>
        <v>65000</v>
      </c>
    </row>
    <row r="204" spans="1:11" x14ac:dyDescent="0.25">
      <c r="A204" s="75">
        <f>'[1]EL PROGRESO'!B196</f>
        <v>185</v>
      </c>
      <c r="B204" s="74" t="str">
        <f>'[1]EL PROGRESO'!C196</f>
        <v xml:space="preserve">CANDADO 70 </v>
      </c>
      <c r="C204" s="62" t="str">
        <f>'[1]EL PROGRESO'!D196</f>
        <v>UND</v>
      </c>
      <c r="D204" s="34">
        <v>1</v>
      </c>
      <c r="E204" s="92">
        <f>'[1]EL PROGRESO'!E196</f>
        <v>86500</v>
      </c>
      <c r="F204" s="50">
        <f t="shared" si="12"/>
        <v>86500</v>
      </c>
      <c r="G204" s="51">
        <f t="shared" si="13"/>
        <v>1</v>
      </c>
      <c r="H204" s="159">
        <f t="shared" si="16"/>
        <v>86500</v>
      </c>
      <c r="I204" s="199"/>
      <c r="J204" s="197">
        <f t="shared" si="11"/>
        <v>1</v>
      </c>
      <c r="K204" s="53">
        <f t="shared" si="15"/>
        <v>86500</v>
      </c>
    </row>
    <row r="205" spans="1:11" x14ac:dyDescent="0.25">
      <c r="A205" s="75">
        <f>'[1]EL PROGRESO'!B197</f>
        <v>186</v>
      </c>
      <c r="B205" s="74" t="str">
        <f>'[1]EL PROGRESO'!C197</f>
        <v xml:space="preserve">CEMENTO BLANCO </v>
      </c>
      <c r="C205" s="62" t="str">
        <f>'[1]EL PROGRESO'!D197</f>
        <v>BULTO</v>
      </c>
      <c r="D205" s="34">
        <v>1</v>
      </c>
      <c r="E205" s="92">
        <f>'[1]EL PROGRESO'!E197</f>
        <v>61000</v>
      </c>
      <c r="F205" s="50">
        <f t="shared" si="12"/>
        <v>61000</v>
      </c>
      <c r="G205" s="35">
        <f t="shared" si="13"/>
        <v>1</v>
      </c>
      <c r="H205" s="200">
        <f t="shared" si="16"/>
        <v>61000</v>
      </c>
      <c r="I205" s="201"/>
      <c r="J205" s="197">
        <f t="shared" si="11"/>
        <v>1</v>
      </c>
      <c r="K205" s="54">
        <f t="shared" si="15"/>
        <v>61000</v>
      </c>
    </row>
    <row r="206" spans="1:11" x14ac:dyDescent="0.25">
      <c r="A206" s="75">
        <f>'[1]EL PROGRESO'!B198</f>
        <v>187</v>
      </c>
      <c r="B206" s="74" t="str">
        <f>'[1]EL PROGRESO'!C198</f>
        <v>CEMENTO BLANCO</v>
      </c>
      <c r="C206" s="62" t="str">
        <f>'[1]EL PROGRESO'!D198</f>
        <v>KG.</v>
      </c>
      <c r="D206" s="34">
        <v>1</v>
      </c>
      <c r="E206" s="92">
        <f>'[1]EL PROGRESO'!E198</f>
        <v>3500</v>
      </c>
      <c r="F206" s="50">
        <f t="shared" si="12"/>
        <v>3500</v>
      </c>
      <c r="G206" s="51">
        <f t="shared" si="13"/>
        <v>1</v>
      </c>
      <c r="H206" s="159">
        <f t="shared" si="16"/>
        <v>3500</v>
      </c>
      <c r="I206" s="199"/>
      <c r="J206" s="197">
        <f t="shared" si="11"/>
        <v>1</v>
      </c>
      <c r="K206" s="54">
        <f t="shared" si="15"/>
        <v>3500</v>
      </c>
    </row>
    <row r="207" spans="1:11" x14ac:dyDescent="0.25">
      <c r="A207" s="75">
        <f>'[1]EL PROGRESO'!B199</f>
        <v>188</v>
      </c>
      <c r="B207" s="74" t="str">
        <f>'[1]EL PROGRESO'!C199</f>
        <v>CEMENTO GRIS</v>
      </c>
      <c r="C207" s="62" t="str">
        <f>'[1]EL PROGRESO'!D199</f>
        <v>BULTO</v>
      </c>
      <c r="D207" s="34">
        <v>1</v>
      </c>
      <c r="E207" s="92">
        <f>'[1]EL PROGRESO'!E199</f>
        <v>36400</v>
      </c>
      <c r="F207" s="50">
        <f t="shared" si="12"/>
        <v>36400</v>
      </c>
      <c r="G207" s="35">
        <f t="shared" si="13"/>
        <v>1</v>
      </c>
      <c r="H207" s="159">
        <f t="shared" si="16"/>
        <v>36400</v>
      </c>
      <c r="I207" s="199"/>
      <c r="J207" s="197">
        <f t="shared" si="11"/>
        <v>1</v>
      </c>
      <c r="K207" s="54">
        <f t="shared" si="15"/>
        <v>36400</v>
      </c>
    </row>
    <row r="208" spans="1:11" x14ac:dyDescent="0.25">
      <c r="A208" s="75">
        <f>'[1]EL PROGRESO'!B200</f>
        <v>189</v>
      </c>
      <c r="B208" s="74" t="str">
        <f>'[1]EL PROGRESO'!C200</f>
        <v>CEMENTO GRIS</v>
      </c>
      <c r="C208" s="62" t="str">
        <f>'[1]EL PROGRESO'!D200</f>
        <v>KG.</v>
      </c>
      <c r="D208" s="34">
        <v>1</v>
      </c>
      <c r="E208" s="92">
        <f>'[1]EL PROGRESO'!E200</f>
        <v>1300</v>
      </c>
      <c r="F208" s="50">
        <f t="shared" si="12"/>
        <v>1300</v>
      </c>
      <c r="G208" s="51">
        <f t="shared" si="13"/>
        <v>1</v>
      </c>
      <c r="H208" s="159">
        <f t="shared" si="16"/>
        <v>1300</v>
      </c>
      <c r="I208" s="199"/>
      <c r="J208" s="197">
        <f t="shared" si="11"/>
        <v>1</v>
      </c>
      <c r="K208" s="53">
        <f t="shared" si="15"/>
        <v>1300</v>
      </c>
    </row>
    <row r="209" spans="1:11" x14ac:dyDescent="0.25">
      <c r="A209" s="75">
        <f>'[1]EL PROGRESO'!B201</f>
        <v>190</v>
      </c>
      <c r="B209" s="74" t="str">
        <f>'[1]EL PROGRESO'!C201</f>
        <v xml:space="preserve">CEPILLO EDIS CARRETERO </v>
      </c>
      <c r="C209" s="62" t="str">
        <f>'[1]EL PROGRESO'!D201</f>
        <v>UND</v>
      </c>
      <c r="D209" s="34">
        <v>1</v>
      </c>
      <c r="E209" s="92">
        <f>'[1]EL PROGRESO'!E201</f>
        <v>17000</v>
      </c>
      <c r="F209" s="50">
        <f t="shared" si="12"/>
        <v>17000</v>
      </c>
      <c r="G209" s="35">
        <f t="shared" si="13"/>
        <v>1</v>
      </c>
      <c r="H209" s="159">
        <f t="shared" si="16"/>
        <v>17000</v>
      </c>
      <c r="I209" s="199"/>
      <c r="J209" s="197">
        <f t="shared" si="11"/>
        <v>1</v>
      </c>
      <c r="K209" s="54">
        <f t="shared" si="15"/>
        <v>17000</v>
      </c>
    </row>
    <row r="210" spans="1:11" x14ac:dyDescent="0.25">
      <c r="A210" s="75">
        <f>'[1]EL PROGRESO'!B202</f>
        <v>191</v>
      </c>
      <c r="B210" s="74" t="str">
        <f>'[1]EL PROGRESO'!C202</f>
        <v xml:space="preserve">CHAPA MUEBLE WORKEY </v>
      </c>
      <c r="C210" s="62" t="str">
        <f>'[1]EL PROGRESO'!D202</f>
        <v>UND</v>
      </c>
      <c r="D210" s="34">
        <v>1</v>
      </c>
      <c r="E210" s="92">
        <f>'[1]EL PROGRESO'!E202</f>
        <v>12000</v>
      </c>
      <c r="F210" s="50">
        <f t="shared" si="12"/>
        <v>12000</v>
      </c>
      <c r="G210" s="51">
        <f t="shared" si="13"/>
        <v>1</v>
      </c>
      <c r="H210" s="159">
        <f t="shared" si="16"/>
        <v>12000</v>
      </c>
      <c r="I210" s="199"/>
      <c r="J210" s="197">
        <f t="shared" si="11"/>
        <v>1</v>
      </c>
      <c r="K210" s="54">
        <f t="shared" si="15"/>
        <v>12000</v>
      </c>
    </row>
    <row r="211" spans="1:11" x14ac:dyDescent="0.25">
      <c r="A211" s="75">
        <f>'[1]EL PROGRESO'!B203</f>
        <v>192</v>
      </c>
      <c r="B211" s="74" t="str">
        <f>'[1]EL PROGRESO'!C203</f>
        <v xml:space="preserve">CHAZO 5/16 PLASTICO </v>
      </c>
      <c r="C211" s="62" t="str">
        <f>'[1]EL PROGRESO'!D203</f>
        <v>UND</v>
      </c>
      <c r="D211" s="34">
        <v>1</v>
      </c>
      <c r="E211" s="92">
        <f>'[1]EL PROGRESO'!E203</f>
        <v>200</v>
      </c>
      <c r="F211" s="50">
        <f t="shared" si="12"/>
        <v>200</v>
      </c>
      <c r="G211" s="35">
        <f t="shared" si="13"/>
        <v>1</v>
      </c>
      <c r="H211" s="200">
        <f t="shared" si="16"/>
        <v>200</v>
      </c>
      <c r="I211" s="201"/>
      <c r="J211" s="197">
        <f t="shared" si="11"/>
        <v>1</v>
      </c>
      <c r="K211" s="54">
        <f t="shared" si="15"/>
        <v>200</v>
      </c>
    </row>
    <row r="212" spans="1:11" x14ac:dyDescent="0.25">
      <c r="A212" s="75">
        <f>'[1]EL PROGRESO'!B204</f>
        <v>193</v>
      </c>
      <c r="B212" s="74" t="str">
        <f>'[1]EL PROGRESO'!C204</f>
        <v xml:space="preserve">CHAZO PUNTILLA 1/4 X 21/2" </v>
      </c>
      <c r="C212" s="62" t="str">
        <f>'[1]EL PROGRESO'!D204</f>
        <v>UND</v>
      </c>
      <c r="D212" s="34">
        <v>1</v>
      </c>
      <c r="E212" s="92">
        <f>'[1]EL PROGRESO'!E204</f>
        <v>700</v>
      </c>
      <c r="F212" s="50">
        <f t="shared" si="12"/>
        <v>700</v>
      </c>
      <c r="G212" s="51">
        <f t="shared" si="13"/>
        <v>1</v>
      </c>
      <c r="H212" s="159">
        <f t="shared" si="16"/>
        <v>700</v>
      </c>
      <c r="I212" s="199"/>
      <c r="J212" s="197">
        <f t="shared" si="11"/>
        <v>1</v>
      </c>
      <c r="K212" s="53">
        <f t="shared" si="15"/>
        <v>700</v>
      </c>
    </row>
    <row r="213" spans="1:11" x14ac:dyDescent="0.25">
      <c r="A213" s="75">
        <f>'[1]EL PROGRESO'!B205</f>
        <v>194</v>
      </c>
      <c r="B213" s="74" t="str">
        <f>'[1]EL PROGRESO'!C205</f>
        <v xml:space="preserve">CHEQUE CORTINA 1" </v>
      </c>
      <c r="C213" s="62" t="str">
        <f>'[1]EL PROGRESO'!D205</f>
        <v>UND</v>
      </c>
      <c r="D213" s="34">
        <v>1</v>
      </c>
      <c r="E213" s="92">
        <f>'[1]EL PROGRESO'!E205</f>
        <v>49500</v>
      </c>
      <c r="F213" s="50">
        <f t="shared" si="12"/>
        <v>49500</v>
      </c>
      <c r="G213" s="35">
        <f t="shared" si="13"/>
        <v>1</v>
      </c>
      <c r="H213" s="159">
        <f t="shared" si="16"/>
        <v>49500</v>
      </c>
      <c r="I213" s="199"/>
      <c r="J213" s="197">
        <f t="shared" ref="J213:J276" si="17">+G213</f>
        <v>1</v>
      </c>
      <c r="K213" s="54">
        <f t="shared" si="15"/>
        <v>49500</v>
      </c>
    </row>
    <row r="214" spans="1:11" x14ac:dyDescent="0.25">
      <c r="A214" s="75">
        <f>'[1]EL PROGRESO'!B206</f>
        <v>195</v>
      </c>
      <c r="B214" s="74" t="str">
        <f>'[1]EL PROGRESO'!C206</f>
        <v xml:space="preserve">CHEQUE CORTINA 1/2" </v>
      </c>
      <c r="C214" s="62" t="str">
        <f>'[1]EL PROGRESO'!D206</f>
        <v>UND</v>
      </c>
      <c r="D214" s="34">
        <v>1</v>
      </c>
      <c r="E214" s="92">
        <f>'[1]EL PROGRESO'!E206</f>
        <v>27500</v>
      </c>
      <c r="F214" s="50">
        <f t="shared" ref="F214:F277" si="18">E214*D214</f>
        <v>27500</v>
      </c>
      <c r="G214" s="51">
        <f t="shared" ref="G214:G277" si="19">D214</f>
        <v>1</v>
      </c>
      <c r="H214" s="159">
        <f t="shared" si="16"/>
        <v>27500</v>
      </c>
      <c r="I214" s="199"/>
      <c r="J214" s="197">
        <f t="shared" si="17"/>
        <v>1</v>
      </c>
      <c r="K214" s="54">
        <f t="shared" si="15"/>
        <v>27500</v>
      </c>
    </row>
    <row r="215" spans="1:11" x14ac:dyDescent="0.25">
      <c r="A215" s="75">
        <f>'[1]EL PROGRESO'!B207</f>
        <v>196</v>
      </c>
      <c r="B215" s="74" t="str">
        <f>'[1]EL PROGRESO'!C207</f>
        <v xml:space="preserve">CHEQUE VERTICAL 3/4" </v>
      </c>
      <c r="C215" s="62" t="str">
        <f>'[1]EL PROGRESO'!D207</f>
        <v>UND</v>
      </c>
      <c r="D215" s="34">
        <v>1</v>
      </c>
      <c r="E215" s="92">
        <f>'[1]EL PROGRESO'!E207</f>
        <v>42500</v>
      </c>
      <c r="F215" s="50">
        <f t="shared" si="18"/>
        <v>42500</v>
      </c>
      <c r="G215" s="35">
        <f t="shared" si="19"/>
        <v>1</v>
      </c>
      <c r="H215" s="159">
        <f t="shared" si="16"/>
        <v>42500</v>
      </c>
      <c r="I215" s="199"/>
      <c r="J215" s="197">
        <f t="shared" si="17"/>
        <v>1</v>
      </c>
      <c r="K215" s="54">
        <f t="shared" si="15"/>
        <v>42500</v>
      </c>
    </row>
    <row r="216" spans="1:11" x14ac:dyDescent="0.25">
      <c r="A216" s="75">
        <f>'[1]EL PROGRESO'!B208</f>
        <v>197</v>
      </c>
      <c r="B216" s="74" t="str">
        <f>'[1]EL PROGRESO'!C208</f>
        <v>CINTA DE ENMASCARAR 1 1/2" X40MTS</v>
      </c>
      <c r="C216" s="62" t="str">
        <f>'[1]EL PROGRESO'!D208</f>
        <v>UND</v>
      </c>
      <c r="D216" s="34">
        <v>1</v>
      </c>
      <c r="E216" s="92">
        <f>'[1]EL PROGRESO'!E208</f>
        <v>10000</v>
      </c>
      <c r="F216" s="50">
        <f t="shared" si="18"/>
        <v>10000</v>
      </c>
      <c r="G216" s="51">
        <f t="shared" si="19"/>
        <v>1</v>
      </c>
      <c r="H216" s="159">
        <f t="shared" si="16"/>
        <v>10000</v>
      </c>
      <c r="I216" s="199"/>
      <c r="J216" s="197">
        <f t="shared" si="17"/>
        <v>1</v>
      </c>
      <c r="K216" s="53">
        <f t="shared" ref="K216:K279" si="20">+E216*J216</f>
        <v>10000</v>
      </c>
    </row>
    <row r="217" spans="1:11" x14ac:dyDescent="0.25">
      <c r="A217" s="75">
        <f>'[1]EL PROGRESO'!B209</f>
        <v>198</v>
      </c>
      <c r="B217" s="74" t="str">
        <f>'[1]EL PROGRESO'!C209</f>
        <v xml:space="preserve">CINTA DE ENMASCARAR 1" 3M </v>
      </c>
      <c r="C217" s="62" t="str">
        <f>'[1]EL PROGRESO'!D209</f>
        <v>UND</v>
      </c>
      <c r="D217" s="34">
        <v>1</v>
      </c>
      <c r="E217" s="92">
        <f>'[1]EL PROGRESO'!E209</f>
        <v>7000</v>
      </c>
      <c r="F217" s="50">
        <f t="shared" si="18"/>
        <v>7000</v>
      </c>
      <c r="G217" s="35">
        <f t="shared" si="19"/>
        <v>1</v>
      </c>
      <c r="H217" s="200">
        <f t="shared" si="16"/>
        <v>7000</v>
      </c>
      <c r="I217" s="201"/>
      <c r="J217" s="197">
        <f t="shared" si="17"/>
        <v>1</v>
      </c>
      <c r="K217" s="54">
        <f t="shared" si="20"/>
        <v>7000</v>
      </c>
    </row>
    <row r="218" spans="1:11" x14ac:dyDescent="0.25">
      <c r="A218" s="75">
        <f>'[1]EL PROGRESO'!B210</f>
        <v>199</v>
      </c>
      <c r="B218" s="74" t="str">
        <f>'[1]EL PROGRESO'!C210</f>
        <v xml:space="preserve">CINTA DE ENMASCARAR 2" </v>
      </c>
      <c r="C218" s="62" t="str">
        <f>'[1]EL PROGRESO'!D210</f>
        <v>UND</v>
      </c>
      <c r="D218" s="34">
        <v>1</v>
      </c>
      <c r="E218" s="92">
        <f>'[1]EL PROGRESO'!E210</f>
        <v>12500</v>
      </c>
      <c r="F218" s="50">
        <f t="shared" si="18"/>
        <v>12500</v>
      </c>
      <c r="G218" s="51">
        <f t="shared" si="19"/>
        <v>1</v>
      </c>
      <c r="H218" s="159">
        <f t="shared" si="16"/>
        <v>12500</v>
      </c>
      <c r="I218" s="199"/>
      <c r="J218" s="197">
        <f t="shared" si="17"/>
        <v>1</v>
      </c>
      <c r="K218" s="54">
        <f t="shared" si="20"/>
        <v>12500</v>
      </c>
    </row>
    <row r="219" spans="1:11" x14ac:dyDescent="0.25">
      <c r="A219" s="75">
        <f>'[1]EL PROGRESO'!B211</f>
        <v>200</v>
      </c>
      <c r="B219" s="74" t="str">
        <f>'[1]EL PROGRESO'!C211</f>
        <v xml:space="preserve">CINTA MALLA X 45 MTRS </v>
      </c>
      <c r="C219" s="62" t="str">
        <f>'[1]EL PROGRESO'!D211</f>
        <v>UND</v>
      </c>
      <c r="D219" s="34">
        <v>1</v>
      </c>
      <c r="E219" s="92">
        <f>'[1]EL PROGRESO'!E211</f>
        <v>10800</v>
      </c>
      <c r="F219" s="50">
        <f t="shared" si="18"/>
        <v>10800</v>
      </c>
      <c r="G219" s="35">
        <f t="shared" si="19"/>
        <v>1</v>
      </c>
      <c r="H219" s="159">
        <f t="shared" si="16"/>
        <v>10800</v>
      </c>
      <c r="I219" s="199"/>
      <c r="J219" s="114">
        <v>1</v>
      </c>
      <c r="K219" s="54">
        <f t="shared" si="20"/>
        <v>10800</v>
      </c>
    </row>
    <row r="220" spans="1:11" x14ac:dyDescent="0.25">
      <c r="A220" s="75">
        <f>'[1]EL PROGRESO'!B212</f>
        <v>201</v>
      </c>
      <c r="B220" s="74" t="str">
        <f>'[1]EL PROGRESO'!C212</f>
        <v>CINTA PAPEL</v>
      </c>
      <c r="C220" s="62" t="str">
        <f>'[1]EL PROGRESO'!D212</f>
        <v>UND</v>
      </c>
      <c r="D220" s="34">
        <v>1</v>
      </c>
      <c r="E220" s="92">
        <f>'[1]EL PROGRESO'!E212</f>
        <v>9200</v>
      </c>
      <c r="F220" s="50">
        <f t="shared" si="18"/>
        <v>9200</v>
      </c>
      <c r="G220" s="51">
        <f t="shared" si="19"/>
        <v>1</v>
      </c>
      <c r="H220" s="159">
        <f t="shared" si="16"/>
        <v>9200</v>
      </c>
      <c r="I220" s="199"/>
      <c r="J220" s="197">
        <f t="shared" ref="J220:J251" si="21">+G220</f>
        <v>1</v>
      </c>
      <c r="K220" s="53">
        <f t="shared" si="20"/>
        <v>9200</v>
      </c>
    </row>
    <row r="221" spans="1:11" x14ac:dyDescent="0.25">
      <c r="A221" s="75">
        <f>'[1]EL PROGRESO'!B213</f>
        <v>202</v>
      </c>
      <c r="B221" s="74" t="str">
        <f>'[1]EL PROGRESO'!C213</f>
        <v xml:space="preserve">CINTA PARA DUCTOS </v>
      </c>
      <c r="C221" s="62" t="str">
        <f>'[1]EL PROGRESO'!D213</f>
        <v>UND</v>
      </c>
      <c r="D221" s="34">
        <v>1</v>
      </c>
      <c r="E221" s="92">
        <f>'[1]EL PROGRESO'!E213</f>
        <v>34200</v>
      </c>
      <c r="F221" s="50">
        <f t="shared" si="18"/>
        <v>34200</v>
      </c>
      <c r="G221" s="35">
        <f t="shared" si="19"/>
        <v>1</v>
      </c>
      <c r="H221" s="159">
        <f t="shared" si="16"/>
        <v>34200</v>
      </c>
      <c r="I221" s="199"/>
      <c r="J221" s="197">
        <f t="shared" si="21"/>
        <v>1</v>
      </c>
      <c r="K221" s="54">
        <f t="shared" si="20"/>
        <v>34200</v>
      </c>
    </row>
    <row r="222" spans="1:11" x14ac:dyDescent="0.25">
      <c r="A222" s="75">
        <f>'[1]EL PROGRESO'!B214</f>
        <v>203</v>
      </c>
      <c r="B222" s="74" t="str">
        <f>'[1]EL PROGRESO'!C214</f>
        <v xml:space="preserve">CINTA SEÑALIZACION PELIGRO NO PASE X 500 </v>
      </c>
      <c r="C222" s="62" t="str">
        <f>'[1]EL PROGRESO'!D214</f>
        <v>UND</v>
      </c>
      <c r="D222" s="34">
        <v>1</v>
      </c>
      <c r="E222" s="92">
        <f>'[1]EL PROGRESO'!E214</f>
        <v>47500</v>
      </c>
      <c r="F222" s="50">
        <f t="shared" si="18"/>
        <v>47500</v>
      </c>
      <c r="G222" s="51">
        <f t="shared" si="19"/>
        <v>1</v>
      </c>
      <c r="H222" s="159">
        <f t="shared" si="16"/>
        <v>47500</v>
      </c>
      <c r="I222" s="199"/>
      <c r="J222" s="197">
        <f t="shared" si="21"/>
        <v>1</v>
      </c>
      <c r="K222" s="54">
        <f t="shared" si="20"/>
        <v>47500</v>
      </c>
    </row>
    <row r="223" spans="1:11" x14ac:dyDescent="0.25">
      <c r="A223" s="75">
        <f>'[1]EL PROGRESO'!B215</f>
        <v>204</v>
      </c>
      <c r="B223" s="74" t="str">
        <f>'[1]EL PROGRESO'!C215</f>
        <v>CINTA TEFLON 25M</v>
      </c>
      <c r="C223" s="62" t="str">
        <f>'[1]EL PROGRESO'!D215</f>
        <v>UND</v>
      </c>
      <c r="D223" s="34">
        <v>1</v>
      </c>
      <c r="E223" s="92">
        <f>'[1]EL PROGRESO'!E215</f>
        <v>5300</v>
      </c>
      <c r="F223" s="50">
        <f t="shared" si="18"/>
        <v>5300</v>
      </c>
      <c r="G223" s="35">
        <f t="shared" si="19"/>
        <v>1</v>
      </c>
      <c r="H223" s="200">
        <f t="shared" ref="H223:H286" si="22">+G223*E223</f>
        <v>5300</v>
      </c>
      <c r="I223" s="201"/>
      <c r="J223" s="197">
        <f t="shared" si="21"/>
        <v>1</v>
      </c>
      <c r="K223" s="54">
        <f t="shared" si="20"/>
        <v>5300</v>
      </c>
    </row>
    <row r="224" spans="1:11" x14ac:dyDescent="0.25">
      <c r="A224" s="75">
        <f>'[1]EL PROGRESO'!B216</f>
        <v>205</v>
      </c>
      <c r="B224" s="74" t="str">
        <f>'[1]EL PROGRESO'!C216</f>
        <v>CUÑETE TRAFICO (5 GALONES)</v>
      </c>
      <c r="C224" s="62" t="str">
        <f>'[1]EL PROGRESO'!D216</f>
        <v>UND</v>
      </c>
      <c r="D224" s="34">
        <v>1</v>
      </c>
      <c r="E224" s="92">
        <f>'[1]EL PROGRESO'!E216</f>
        <v>410000</v>
      </c>
      <c r="F224" s="50">
        <f t="shared" si="18"/>
        <v>410000</v>
      </c>
      <c r="G224" s="51">
        <f t="shared" si="19"/>
        <v>1</v>
      </c>
      <c r="H224" s="159">
        <f t="shared" si="22"/>
        <v>410000</v>
      </c>
      <c r="I224" s="199"/>
      <c r="J224" s="196">
        <f t="shared" si="21"/>
        <v>1</v>
      </c>
      <c r="K224" s="53">
        <f t="shared" si="20"/>
        <v>410000</v>
      </c>
    </row>
    <row r="225" spans="1:11" x14ac:dyDescent="0.25">
      <c r="A225" s="75">
        <f>'[1]EL PROGRESO'!B217</f>
        <v>206</v>
      </c>
      <c r="B225" s="74" t="str">
        <f>'[1]EL PROGRESO'!C217</f>
        <v xml:space="preserve">DESTAPADOR DE CAÑERIAS GRANULADA SC X KILO </v>
      </c>
      <c r="C225" s="62" t="str">
        <f>'[1]EL PROGRESO'!D217</f>
        <v>UND</v>
      </c>
      <c r="D225" s="34">
        <v>1</v>
      </c>
      <c r="E225" s="92">
        <f>'[1]EL PROGRESO'!E217</f>
        <v>14500</v>
      </c>
      <c r="F225" s="50">
        <f t="shared" si="18"/>
        <v>14500</v>
      </c>
      <c r="G225" s="35">
        <f t="shared" si="19"/>
        <v>1</v>
      </c>
      <c r="H225" s="159">
        <f t="shared" si="22"/>
        <v>14500</v>
      </c>
      <c r="I225" s="199"/>
      <c r="J225" s="197">
        <f t="shared" si="21"/>
        <v>1</v>
      </c>
      <c r="K225" s="54">
        <f t="shared" si="20"/>
        <v>14500</v>
      </c>
    </row>
    <row r="226" spans="1:11" x14ac:dyDescent="0.25">
      <c r="A226" s="75">
        <f>'[1]EL PROGRESO'!B218</f>
        <v>207</v>
      </c>
      <c r="B226" s="74" t="str">
        <f>'[1]EL PROGRESO'!C218</f>
        <v xml:space="preserve">DISCO CORTE METAL 4 1/2 </v>
      </c>
      <c r="C226" s="62" t="str">
        <f>'[1]EL PROGRESO'!D218</f>
        <v>UND</v>
      </c>
      <c r="D226" s="34">
        <v>1</v>
      </c>
      <c r="E226" s="92">
        <f>'[1]EL PROGRESO'!E218</f>
        <v>8200</v>
      </c>
      <c r="F226" s="50">
        <f t="shared" si="18"/>
        <v>8200</v>
      </c>
      <c r="G226" s="51">
        <f t="shared" si="19"/>
        <v>1</v>
      </c>
      <c r="H226" s="159">
        <f t="shared" si="22"/>
        <v>8200</v>
      </c>
      <c r="I226" s="199"/>
      <c r="J226" s="197">
        <f t="shared" si="17"/>
        <v>1</v>
      </c>
      <c r="K226" s="54">
        <f t="shared" si="20"/>
        <v>8200</v>
      </c>
    </row>
    <row r="227" spans="1:11" x14ac:dyDescent="0.25">
      <c r="A227" s="75">
        <f>'[1]EL PROGRESO'!B219</f>
        <v>208</v>
      </c>
      <c r="B227" s="74" t="str">
        <f>'[1]EL PROGRESO'!C219</f>
        <v xml:space="preserve">DISCO CORTE METAL 9" </v>
      </c>
      <c r="C227" s="62" t="str">
        <f>'[1]EL PROGRESO'!D219</f>
        <v>UND</v>
      </c>
      <c r="D227" s="34">
        <v>1</v>
      </c>
      <c r="E227" s="92">
        <f>'[1]EL PROGRESO'!E219</f>
        <v>17500</v>
      </c>
      <c r="F227" s="50">
        <f t="shared" si="18"/>
        <v>17500</v>
      </c>
      <c r="G227" s="35">
        <f t="shared" si="19"/>
        <v>1</v>
      </c>
      <c r="H227" s="159">
        <f t="shared" si="22"/>
        <v>17500</v>
      </c>
      <c r="I227" s="199"/>
      <c r="J227" s="197">
        <f t="shared" si="17"/>
        <v>1</v>
      </c>
      <c r="K227" s="54">
        <f t="shared" si="20"/>
        <v>17500</v>
      </c>
    </row>
    <row r="228" spans="1:11" x14ac:dyDescent="0.25">
      <c r="A228" s="75">
        <f>'[1]EL PROGRESO'!B220</f>
        <v>209</v>
      </c>
      <c r="B228" s="74" t="str">
        <f>'[1]EL PROGRESO'!C220</f>
        <v xml:space="preserve">DISCO CORTE METAL 9" </v>
      </c>
      <c r="C228" s="62" t="str">
        <f>'[1]EL PROGRESO'!D220</f>
        <v>UND</v>
      </c>
      <c r="D228" s="34">
        <v>1</v>
      </c>
      <c r="E228" s="92">
        <f>'[1]EL PROGRESO'!E220</f>
        <v>17500</v>
      </c>
      <c r="F228" s="50">
        <f t="shared" si="18"/>
        <v>17500</v>
      </c>
      <c r="G228" s="51">
        <f t="shared" si="19"/>
        <v>1</v>
      </c>
      <c r="H228" s="159">
        <f t="shared" si="22"/>
        <v>17500</v>
      </c>
      <c r="I228" s="199"/>
      <c r="J228" s="197">
        <f t="shared" si="17"/>
        <v>1</v>
      </c>
      <c r="K228" s="53">
        <f t="shared" si="20"/>
        <v>17500</v>
      </c>
    </row>
    <row r="229" spans="1:11" x14ac:dyDescent="0.25">
      <c r="A229" s="75">
        <f>'[1]EL PROGRESO'!B221</f>
        <v>210</v>
      </c>
      <c r="B229" s="74" t="str">
        <f>'[1]EL PROGRESO'!C221</f>
        <v>DISCO DIAMANT 9" SEGMENTADO</v>
      </c>
      <c r="C229" s="62" t="str">
        <f>'[1]EL PROGRESO'!D221</f>
        <v>UND</v>
      </c>
      <c r="D229" s="34">
        <v>1</v>
      </c>
      <c r="E229" s="92">
        <f>'[1]EL PROGRESO'!E221</f>
        <v>77500</v>
      </c>
      <c r="F229" s="50">
        <f t="shared" si="18"/>
        <v>77500</v>
      </c>
      <c r="G229" s="35">
        <f t="shared" si="19"/>
        <v>1</v>
      </c>
      <c r="H229" s="200">
        <f t="shared" si="22"/>
        <v>77500</v>
      </c>
      <c r="I229" s="201"/>
      <c r="J229" s="197">
        <f t="shared" si="17"/>
        <v>1</v>
      </c>
      <c r="K229" s="54">
        <f t="shared" si="20"/>
        <v>77500</v>
      </c>
    </row>
    <row r="230" spans="1:11" x14ac:dyDescent="0.25">
      <c r="A230" s="75">
        <f>'[1]EL PROGRESO'!B222</f>
        <v>211</v>
      </c>
      <c r="B230" s="74" t="str">
        <f>'[1]EL PROGRESO'!C222</f>
        <v>EMPAQUE TANQUE ALTO 1/2"</v>
      </c>
      <c r="C230" s="62" t="str">
        <f>'[1]EL PROGRESO'!D222</f>
        <v>UND</v>
      </c>
      <c r="D230" s="34">
        <v>1</v>
      </c>
      <c r="E230" s="92">
        <f>'[1]EL PROGRESO'!E222</f>
        <v>1100</v>
      </c>
      <c r="F230" s="50">
        <f t="shared" si="18"/>
        <v>1100</v>
      </c>
      <c r="G230" s="51">
        <f t="shared" si="19"/>
        <v>1</v>
      </c>
      <c r="H230" s="159">
        <f t="shared" si="22"/>
        <v>1100</v>
      </c>
      <c r="I230" s="199"/>
      <c r="J230" s="197">
        <f t="shared" si="17"/>
        <v>1</v>
      </c>
      <c r="K230" s="54">
        <f t="shared" si="20"/>
        <v>1100</v>
      </c>
    </row>
    <row r="231" spans="1:11" x14ac:dyDescent="0.25">
      <c r="A231" s="75">
        <f>'[1]EL PROGRESO'!B223</f>
        <v>212</v>
      </c>
      <c r="B231" s="74" t="str">
        <f>'[1]EL PROGRESO'!C223</f>
        <v xml:space="preserve">ESCOBA DURA </v>
      </c>
      <c r="C231" s="62" t="str">
        <f>'[1]EL PROGRESO'!D223</f>
        <v>UND</v>
      </c>
      <c r="D231" s="34">
        <v>1</v>
      </c>
      <c r="E231" s="92">
        <f>'[1]EL PROGRESO'!E223</f>
        <v>7900</v>
      </c>
      <c r="F231" s="50">
        <f t="shared" si="18"/>
        <v>7900</v>
      </c>
      <c r="G231" s="35">
        <f t="shared" si="19"/>
        <v>1</v>
      </c>
      <c r="H231" s="159">
        <f t="shared" si="22"/>
        <v>7900</v>
      </c>
      <c r="I231" s="199"/>
      <c r="J231" s="197">
        <f t="shared" si="17"/>
        <v>1</v>
      </c>
      <c r="K231" s="54">
        <f t="shared" si="20"/>
        <v>7900</v>
      </c>
    </row>
    <row r="232" spans="1:11" x14ac:dyDescent="0.25">
      <c r="A232" s="75">
        <f>'[1]EL PROGRESO'!B224</f>
        <v>213</v>
      </c>
      <c r="B232" s="74" t="str">
        <f>'[1]EL PROGRESO'!C224</f>
        <v xml:space="preserve">ESCOBA SUAVE </v>
      </c>
      <c r="C232" s="62" t="str">
        <f>'[1]EL PROGRESO'!D224</f>
        <v>UND</v>
      </c>
      <c r="D232" s="34">
        <v>1</v>
      </c>
      <c r="E232" s="92">
        <f>'[1]EL PROGRESO'!E224</f>
        <v>12000</v>
      </c>
      <c r="F232" s="50">
        <f t="shared" si="18"/>
        <v>12000</v>
      </c>
      <c r="G232" s="51">
        <f t="shared" si="19"/>
        <v>1</v>
      </c>
      <c r="H232" s="159">
        <f t="shared" si="22"/>
        <v>12000</v>
      </c>
      <c r="I232" s="199"/>
      <c r="J232" s="197">
        <f t="shared" si="17"/>
        <v>1</v>
      </c>
      <c r="K232" s="53">
        <f t="shared" si="20"/>
        <v>12000</v>
      </c>
    </row>
    <row r="233" spans="1:11" x14ac:dyDescent="0.25">
      <c r="A233" s="75">
        <f>'[1]EL PROGRESO'!B225</f>
        <v>214</v>
      </c>
      <c r="B233" s="74" t="str">
        <f>'[1]EL PROGRESO'!C225</f>
        <v xml:space="preserve">ESMALTE </v>
      </c>
      <c r="C233" s="62" t="str">
        <f>'[1]EL PROGRESO'!D225</f>
        <v>UND</v>
      </c>
      <c r="D233" s="34">
        <v>1</v>
      </c>
      <c r="E233" s="92">
        <f>'[1]EL PROGRESO'!E225</f>
        <v>62000</v>
      </c>
      <c r="F233" s="50">
        <f t="shared" si="18"/>
        <v>62000</v>
      </c>
      <c r="G233" s="35">
        <f t="shared" si="19"/>
        <v>1</v>
      </c>
      <c r="H233" s="159">
        <f t="shared" si="22"/>
        <v>62000</v>
      </c>
      <c r="I233" s="199"/>
      <c r="J233" s="197">
        <f t="shared" si="17"/>
        <v>1</v>
      </c>
      <c r="K233" s="54">
        <f t="shared" si="20"/>
        <v>62000</v>
      </c>
    </row>
    <row r="234" spans="1:11" x14ac:dyDescent="0.25">
      <c r="A234" s="75">
        <f>'[1]EL PROGRESO'!B226</f>
        <v>215</v>
      </c>
      <c r="B234" s="74" t="str">
        <f>'[1]EL PROGRESO'!C226</f>
        <v xml:space="preserve">ESMALTE </v>
      </c>
      <c r="C234" s="62" t="str">
        <f>'[1]EL PROGRESO'!D226</f>
        <v>GLN.</v>
      </c>
      <c r="D234" s="34">
        <v>1</v>
      </c>
      <c r="E234" s="92">
        <f>'[1]EL PROGRESO'!E226</f>
        <v>62000</v>
      </c>
      <c r="F234" s="50">
        <f t="shared" si="18"/>
        <v>62000</v>
      </c>
      <c r="G234" s="51">
        <f t="shared" si="19"/>
        <v>1</v>
      </c>
      <c r="H234" s="159">
        <f t="shared" si="22"/>
        <v>62000</v>
      </c>
      <c r="I234" s="199"/>
      <c r="J234" s="197">
        <f t="shared" si="17"/>
        <v>1</v>
      </c>
      <c r="K234" s="54">
        <f t="shared" si="20"/>
        <v>62000</v>
      </c>
    </row>
    <row r="235" spans="1:11" x14ac:dyDescent="0.25">
      <c r="A235" s="75">
        <f>'[1]EL PROGRESO'!B227</f>
        <v>216</v>
      </c>
      <c r="B235" s="74" t="str">
        <f>'[1]EL PROGRESO'!C227</f>
        <v>ESMALTE x CUÑETE (5 GALONES)</v>
      </c>
      <c r="C235" s="62" t="str">
        <f>'[1]EL PROGRESO'!D227</f>
        <v>UND</v>
      </c>
      <c r="D235" s="34">
        <v>1</v>
      </c>
      <c r="E235" s="92">
        <f>'[1]EL PROGRESO'!E227</f>
        <v>291500</v>
      </c>
      <c r="F235" s="50">
        <f t="shared" si="18"/>
        <v>291500</v>
      </c>
      <c r="G235" s="35">
        <f t="shared" si="19"/>
        <v>1</v>
      </c>
      <c r="H235" s="200">
        <f t="shared" si="22"/>
        <v>291500</v>
      </c>
      <c r="I235" s="201"/>
      <c r="J235" s="197">
        <f t="shared" si="17"/>
        <v>1</v>
      </c>
      <c r="K235" s="54">
        <f t="shared" si="20"/>
        <v>291500</v>
      </c>
    </row>
    <row r="236" spans="1:11" x14ac:dyDescent="0.25">
      <c r="A236" s="75">
        <f>'[1]EL PROGRESO'!B228</f>
        <v>217</v>
      </c>
      <c r="B236" s="74" t="str">
        <f>'[1]EL PROGRESO'!C228</f>
        <v>ESPATULA METALICA 2"</v>
      </c>
      <c r="C236" s="62" t="str">
        <f>'[1]EL PROGRESO'!D228</f>
        <v>UND</v>
      </c>
      <c r="D236" s="34">
        <v>1</v>
      </c>
      <c r="E236" s="92">
        <f>'[1]EL PROGRESO'!E228</f>
        <v>4600</v>
      </c>
      <c r="F236" s="50">
        <f t="shared" si="18"/>
        <v>4600</v>
      </c>
      <c r="G236" s="51">
        <f t="shared" si="19"/>
        <v>1</v>
      </c>
      <c r="H236" s="159">
        <f t="shared" si="22"/>
        <v>4600</v>
      </c>
      <c r="I236" s="199"/>
      <c r="J236" s="197">
        <f t="shared" si="17"/>
        <v>1</v>
      </c>
      <c r="K236" s="53">
        <f t="shared" si="20"/>
        <v>4600</v>
      </c>
    </row>
    <row r="237" spans="1:11" x14ac:dyDescent="0.25">
      <c r="A237" s="75">
        <f>'[1]EL PROGRESO'!B229</f>
        <v>218</v>
      </c>
      <c r="B237" s="74" t="str">
        <f>'[1]EL PROGRESO'!C229</f>
        <v xml:space="preserve">ESPATULA METALICA 3" </v>
      </c>
      <c r="C237" s="62" t="str">
        <f>'[1]EL PROGRESO'!D229</f>
        <v>UND</v>
      </c>
      <c r="D237" s="34">
        <v>1</v>
      </c>
      <c r="E237" s="92">
        <f>'[1]EL PROGRESO'!E229</f>
        <v>8200</v>
      </c>
      <c r="F237" s="50">
        <f t="shared" si="18"/>
        <v>8200</v>
      </c>
      <c r="G237" s="35">
        <f t="shared" si="19"/>
        <v>1</v>
      </c>
      <c r="H237" s="159">
        <f t="shared" si="22"/>
        <v>8200</v>
      </c>
      <c r="I237" s="199"/>
      <c r="J237" s="197">
        <f t="shared" si="17"/>
        <v>1</v>
      </c>
      <c r="K237" s="54">
        <f t="shared" si="20"/>
        <v>8200</v>
      </c>
    </row>
    <row r="238" spans="1:11" x14ac:dyDescent="0.25">
      <c r="A238" s="75">
        <f>'[1]EL PROGRESO'!B230</f>
        <v>219</v>
      </c>
      <c r="B238" s="74" t="str">
        <f>'[1]EL PROGRESO'!C230</f>
        <v xml:space="preserve">ESPATULA PLASTICA </v>
      </c>
      <c r="C238" s="62" t="str">
        <f>'[1]EL PROGRESO'!D230</f>
        <v>UND</v>
      </c>
      <c r="D238" s="34">
        <v>1</v>
      </c>
      <c r="E238" s="92">
        <f>'[1]EL PROGRESO'!E230</f>
        <v>2000</v>
      </c>
      <c r="F238" s="50">
        <f t="shared" si="18"/>
        <v>2000</v>
      </c>
      <c r="G238" s="51">
        <f t="shared" si="19"/>
        <v>1</v>
      </c>
      <c r="H238" s="159">
        <f t="shared" si="22"/>
        <v>2000</v>
      </c>
      <c r="I238" s="199"/>
      <c r="J238" s="197">
        <f t="shared" si="17"/>
        <v>1</v>
      </c>
      <c r="K238" s="54">
        <f t="shared" si="20"/>
        <v>2000</v>
      </c>
    </row>
    <row r="239" spans="1:11" x14ac:dyDescent="0.25">
      <c r="A239" s="75">
        <f>'[1]EL PROGRESO'!B231</f>
        <v>220</v>
      </c>
      <c r="B239" s="74" t="str">
        <f>'[1]EL PROGRESO'!C231</f>
        <v>ESTUCO ACRILICO</v>
      </c>
      <c r="C239" s="62" t="str">
        <f>'[1]EL PROGRESO'!D231</f>
        <v>GLN.</v>
      </c>
      <c r="D239" s="34">
        <v>1</v>
      </c>
      <c r="E239" s="92">
        <f>'[1]EL PROGRESO'!E231</f>
        <v>26500</v>
      </c>
      <c r="F239" s="50">
        <f t="shared" si="18"/>
        <v>26500</v>
      </c>
      <c r="G239" s="35">
        <f t="shared" si="19"/>
        <v>1</v>
      </c>
      <c r="H239" s="159">
        <f t="shared" si="22"/>
        <v>26500</v>
      </c>
      <c r="I239" s="199"/>
      <c r="J239" s="197">
        <f t="shared" si="17"/>
        <v>1</v>
      </c>
      <c r="K239" s="54">
        <f t="shared" si="20"/>
        <v>26500</v>
      </c>
    </row>
    <row r="240" spans="1:11" x14ac:dyDescent="0.25">
      <c r="A240" s="75">
        <f>'[1]EL PROGRESO'!B232</f>
        <v>221</v>
      </c>
      <c r="B240" s="74" t="str">
        <f>'[1]EL PROGRESO'!C232</f>
        <v>ESTUCO ACRILICO X 1/4 DE GALON</v>
      </c>
      <c r="C240" s="62" t="str">
        <f>'[1]EL PROGRESO'!D232</f>
        <v>UND</v>
      </c>
      <c r="D240" s="34">
        <v>1</v>
      </c>
      <c r="E240" s="92">
        <f>'[1]EL PROGRESO'!E232</f>
        <v>9200</v>
      </c>
      <c r="F240" s="50">
        <f t="shared" si="18"/>
        <v>9200</v>
      </c>
      <c r="G240" s="51">
        <f t="shared" si="19"/>
        <v>1</v>
      </c>
      <c r="H240" s="159">
        <f t="shared" si="22"/>
        <v>9200</v>
      </c>
      <c r="I240" s="199"/>
      <c r="J240" s="197">
        <f t="shared" si="17"/>
        <v>1</v>
      </c>
      <c r="K240" s="53">
        <f t="shared" si="20"/>
        <v>9200</v>
      </c>
    </row>
    <row r="241" spans="1:11" x14ac:dyDescent="0.25">
      <c r="A241" s="75">
        <f>'[1]EL PROGRESO'!B233</f>
        <v>222</v>
      </c>
      <c r="B241" s="74" t="str">
        <f>'[1]EL PROGRESO'!C233</f>
        <v xml:space="preserve">FLANCHE DE 1" </v>
      </c>
      <c r="C241" s="62" t="str">
        <f>'[1]EL PROGRESO'!D233</f>
        <v>UND</v>
      </c>
      <c r="D241" s="34">
        <v>1</v>
      </c>
      <c r="E241" s="92">
        <f>'[1]EL PROGRESO'!E233</f>
        <v>20800</v>
      </c>
      <c r="F241" s="50">
        <f t="shared" si="18"/>
        <v>20800</v>
      </c>
      <c r="G241" s="35">
        <f t="shared" si="19"/>
        <v>1</v>
      </c>
      <c r="H241" s="200">
        <f t="shared" si="22"/>
        <v>20800</v>
      </c>
      <c r="I241" s="201"/>
      <c r="J241" s="197">
        <f t="shared" si="17"/>
        <v>1</v>
      </c>
      <c r="K241" s="54">
        <f t="shared" si="20"/>
        <v>20800</v>
      </c>
    </row>
    <row r="242" spans="1:11" x14ac:dyDescent="0.25">
      <c r="A242" s="75">
        <f>'[1]EL PROGRESO'!B234</f>
        <v>223</v>
      </c>
      <c r="B242" s="74" t="str">
        <f>'[1]EL PROGRESO'!C234</f>
        <v>FLANCHE DE 1/2"</v>
      </c>
      <c r="C242" s="62" t="str">
        <f>'[1]EL PROGRESO'!D234</f>
        <v>UND</v>
      </c>
      <c r="D242" s="34">
        <v>1</v>
      </c>
      <c r="E242" s="92">
        <f>'[1]EL PROGRESO'!E234</f>
        <v>11800</v>
      </c>
      <c r="F242" s="50">
        <f t="shared" si="18"/>
        <v>11800</v>
      </c>
      <c r="G242" s="51">
        <f t="shared" si="19"/>
        <v>1</v>
      </c>
      <c r="H242" s="159">
        <f t="shared" si="22"/>
        <v>11800</v>
      </c>
      <c r="I242" s="199"/>
      <c r="J242" s="197">
        <f t="shared" si="17"/>
        <v>1</v>
      </c>
      <c r="K242" s="54">
        <f t="shared" si="20"/>
        <v>11800</v>
      </c>
    </row>
    <row r="243" spans="1:11" x14ac:dyDescent="0.25">
      <c r="A243" s="75">
        <f>'[1]EL PROGRESO'!B235</f>
        <v>224</v>
      </c>
      <c r="B243" s="74" t="str">
        <f>'[1]EL PROGRESO'!C235</f>
        <v xml:space="preserve">GEOTEXTIL NIVER NT 1600 </v>
      </c>
      <c r="C243" s="62" t="str">
        <f>'[1]EL PROGRESO'!D235</f>
        <v>UND</v>
      </c>
      <c r="D243" s="34">
        <v>1</v>
      </c>
      <c r="E243" s="92">
        <f>'[1]EL PROGRESO'!E235</f>
        <v>14700</v>
      </c>
      <c r="F243" s="50">
        <f t="shared" si="18"/>
        <v>14700</v>
      </c>
      <c r="G243" s="35">
        <f t="shared" si="19"/>
        <v>1</v>
      </c>
      <c r="H243" s="159">
        <f t="shared" si="22"/>
        <v>14700</v>
      </c>
      <c r="I243" s="199"/>
      <c r="J243" s="197">
        <f t="shared" si="17"/>
        <v>1</v>
      </c>
      <c r="K243" s="54">
        <f t="shared" si="20"/>
        <v>14700</v>
      </c>
    </row>
    <row r="244" spans="1:11" x14ac:dyDescent="0.25">
      <c r="A244" s="75">
        <f>'[1]EL PROGRESO'!B236</f>
        <v>225</v>
      </c>
      <c r="B244" s="74" t="str">
        <f>'[1]EL PROGRESO'!C236</f>
        <v xml:space="preserve">GRAPA LAVAMANOS </v>
      </c>
      <c r="C244" s="62" t="str">
        <f>'[1]EL PROGRESO'!D236</f>
        <v>UND</v>
      </c>
      <c r="D244" s="34">
        <v>1</v>
      </c>
      <c r="E244" s="92">
        <f>'[1]EL PROGRESO'!E236</f>
        <v>4000</v>
      </c>
      <c r="F244" s="50">
        <f t="shared" si="18"/>
        <v>4000</v>
      </c>
      <c r="G244" s="51">
        <f t="shared" si="19"/>
        <v>1</v>
      </c>
      <c r="H244" s="159">
        <f t="shared" si="22"/>
        <v>4000</v>
      </c>
      <c r="I244" s="199"/>
      <c r="J244" s="197">
        <f t="shared" si="17"/>
        <v>1</v>
      </c>
      <c r="K244" s="53">
        <f t="shared" si="20"/>
        <v>4000</v>
      </c>
    </row>
    <row r="245" spans="1:11" x14ac:dyDescent="0.25">
      <c r="A245" s="75">
        <f>'[1]EL PROGRESO'!B237</f>
        <v>226</v>
      </c>
      <c r="B245" s="74" t="str">
        <f>'[1]EL PROGRESO'!C237</f>
        <v xml:space="preserve">GRAPA PARA ZUNCHO </v>
      </c>
      <c r="C245" s="62" t="str">
        <f>'[1]EL PROGRESO'!D237</f>
        <v>UND</v>
      </c>
      <c r="D245" s="34">
        <v>1</v>
      </c>
      <c r="E245" s="92">
        <f>'[1]EL PROGRESO'!E237</f>
        <v>900</v>
      </c>
      <c r="F245" s="50">
        <f t="shared" si="18"/>
        <v>900</v>
      </c>
      <c r="G245" s="35">
        <f t="shared" si="19"/>
        <v>1</v>
      </c>
      <c r="H245" s="159">
        <f t="shared" si="22"/>
        <v>900</v>
      </c>
      <c r="I245" s="199"/>
      <c r="J245" s="197">
        <f t="shared" si="17"/>
        <v>1</v>
      </c>
      <c r="K245" s="54">
        <f t="shared" si="20"/>
        <v>900</v>
      </c>
    </row>
    <row r="246" spans="1:11" x14ac:dyDescent="0.25">
      <c r="A246" s="75">
        <f>'[1]EL PROGRESO'!B238</f>
        <v>227</v>
      </c>
      <c r="B246" s="74" t="str">
        <f>'[1]EL PROGRESO'!C238</f>
        <v xml:space="preserve">GUANTES CAUCHO T 9 </v>
      </c>
      <c r="C246" s="62" t="str">
        <f>'[1]EL PROGRESO'!D238</f>
        <v>UND</v>
      </c>
      <c r="D246" s="34">
        <v>1</v>
      </c>
      <c r="E246" s="92">
        <f>'[1]EL PROGRESO'!E238</f>
        <v>8200</v>
      </c>
      <c r="F246" s="50">
        <f t="shared" si="18"/>
        <v>8200</v>
      </c>
      <c r="G246" s="51">
        <f t="shared" si="19"/>
        <v>1</v>
      </c>
      <c r="H246" s="159">
        <f t="shared" si="22"/>
        <v>8200</v>
      </c>
      <c r="I246" s="199"/>
      <c r="J246" s="197">
        <f t="shared" si="17"/>
        <v>1</v>
      </c>
      <c r="K246" s="54">
        <f t="shared" si="20"/>
        <v>8200</v>
      </c>
    </row>
    <row r="247" spans="1:11" x14ac:dyDescent="0.25">
      <c r="A247" s="75">
        <f>'[1]EL PROGRESO'!B239</f>
        <v>228</v>
      </c>
      <c r="B247" s="74" t="str">
        <f>'[1]EL PROGRESO'!C239</f>
        <v>GUANTES NITRILO</v>
      </c>
      <c r="C247" s="62" t="str">
        <f>'[1]EL PROGRESO'!D239</f>
        <v>GLN.</v>
      </c>
      <c r="D247" s="34">
        <v>1</v>
      </c>
      <c r="E247" s="92">
        <f>'[1]EL PROGRESO'!E239</f>
        <v>8200</v>
      </c>
      <c r="F247" s="50">
        <f t="shared" si="18"/>
        <v>8200</v>
      </c>
      <c r="G247" s="35">
        <f t="shared" si="19"/>
        <v>1</v>
      </c>
      <c r="H247" s="200">
        <f t="shared" si="22"/>
        <v>8200</v>
      </c>
      <c r="I247" s="201"/>
      <c r="J247" s="197">
        <f t="shared" si="17"/>
        <v>1</v>
      </c>
      <c r="K247" s="54">
        <f t="shared" si="20"/>
        <v>8200</v>
      </c>
    </row>
    <row r="248" spans="1:11" x14ac:dyDescent="0.25">
      <c r="A248" s="75">
        <f>'[1]EL PROGRESO'!B240</f>
        <v>229</v>
      </c>
      <c r="B248" s="74" t="str">
        <f>'[1]EL PROGRESO'!C240</f>
        <v xml:space="preserve">INSERTOS 1/2" </v>
      </c>
      <c r="C248" s="62" t="str">
        <f>'[1]EL PROGRESO'!D240</f>
        <v>UND</v>
      </c>
      <c r="D248" s="34">
        <v>1</v>
      </c>
      <c r="E248" s="92">
        <f>'[1]EL PROGRESO'!E240</f>
        <v>4300</v>
      </c>
      <c r="F248" s="50">
        <f t="shared" si="18"/>
        <v>4300</v>
      </c>
      <c r="G248" s="51">
        <f t="shared" si="19"/>
        <v>1</v>
      </c>
      <c r="H248" s="159">
        <f t="shared" si="22"/>
        <v>4300</v>
      </c>
      <c r="I248" s="199"/>
      <c r="J248" s="197">
        <f t="shared" si="17"/>
        <v>1</v>
      </c>
      <c r="K248" s="53">
        <f t="shared" si="20"/>
        <v>4300</v>
      </c>
    </row>
    <row r="249" spans="1:11" x14ac:dyDescent="0.25">
      <c r="A249" s="75">
        <f>'[1]EL PROGRESO'!B241</f>
        <v>230</v>
      </c>
      <c r="B249" s="74" t="str">
        <f>'[1]EL PROGRESO'!C241</f>
        <v>LAMINA DE FIBROCEMENTO 6MM</v>
      </c>
      <c r="C249" s="62" t="str">
        <f>'[1]EL PROGRESO'!D241</f>
        <v>UND</v>
      </c>
      <c r="D249" s="34">
        <v>1</v>
      </c>
      <c r="E249" s="92">
        <f>'[1]EL PROGRESO'!E241</f>
        <v>56500</v>
      </c>
      <c r="F249" s="50">
        <f t="shared" si="18"/>
        <v>56500</v>
      </c>
      <c r="G249" s="35">
        <f t="shared" si="19"/>
        <v>1</v>
      </c>
      <c r="H249" s="159">
        <f t="shared" si="22"/>
        <v>56500</v>
      </c>
      <c r="I249" s="199"/>
      <c r="J249" s="197">
        <f t="shared" si="17"/>
        <v>1</v>
      </c>
      <c r="K249" s="54">
        <f t="shared" si="20"/>
        <v>56500</v>
      </c>
    </row>
    <row r="250" spans="1:11" x14ac:dyDescent="0.25">
      <c r="A250" s="75">
        <f>'[1]EL PROGRESO'!B242</f>
        <v>231</v>
      </c>
      <c r="B250" s="74" t="str">
        <f>'[1]EL PROGRESO'!C242</f>
        <v xml:space="preserve">LAVAPLATOS 53 X 43 / 1HUECO </v>
      </c>
      <c r="C250" s="62" t="str">
        <f>'[1]EL PROGRESO'!D242</f>
        <v>M2</v>
      </c>
      <c r="D250" s="34">
        <v>1</v>
      </c>
      <c r="E250" s="92">
        <f>'[1]EL PROGRESO'!E242</f>
        <v>107000</v>
      </c>
      <c r="F250" s="50">
        <f t="shared" si="18"/>
        <v>107000</v>
      </c>
      <c r="G250" s="51">
        <f t="shared" si="19"/>
        <v>1</v>
      </c>
      <c r="H250" s="159">
        <f t="shared" si="22"/>
        <v>107000</v>
      </c>
      <c r="I250" s="199"/>
      <c r="J250" s="197">
        <f t="shared" si="17"/>
        <v>1</v>
      </c>
      <c r="K250" s="54">
        <f t="shared" si="20"/>
        <v>107000</v>
      </c>
    </row>
    <row r="251" spans="1:11" x14ac:dyDescent="0.25">
      <c r="A251" s="75">
        <f>'[1]EL PROGRESO'!B243</f>
        <v>232</v>
      </c>
      <c r="B251" s="74" t="str">
        <f>'[1]EL PROGRESO'!C243</f>
        <v>LIJA DE AGUA #100</v>
      </c>
      <c r="C251" s="62" t="str">
        <f>'[1]EL PROGRESO'!D243</f>
        <v>UND</v>
      </c>
      <c r="D251" s="34">
        <v>1</v>
      </c>
      <c r="E251" s="92">
        <f>'[1]EL PROGRESO'!E243</f>
        <v>3200</v>
      </c>
      <c r="F251" s="50">
        <f t="shared" si="18"/>
        <v>3200</v>
      </c>
      <c r="G251" s="35">
        <f t="shared" si="19"/>
        <v>1</v>
      </c>
      <c r="H251" s="159">
        <f t="shared" si="22"/>
        <v>3200</v>
      </c>
      <c r="I251" s="199"/>
      <c r="J251" s="197">
        <f t="shared" si="17"/>
        <v>1</v>
      </c>
      <c r="K251" s="54">
        <f t="shared" si="20"/>
        <v>3200</v>
      </c>
    </row>
    <row r="252" spans="1:11" x14ac:dyDescent="0.25">
      <c r="A252" s="75">
        <f>'[1]EL PROGRESO'!B244</f>
        <v>233</v>
      </c>
      <c r="B252" s="74" t="str">
        <f>'[1]EL PROGRESO'!C244</f>
        <v xml:space="preserve">LIJA DE AGUA No.220 </v>
      </c>
      <c r="C252" s="62" t="str">
        <f>'[1]EL PROGRESO'!D244</f>
        <v>UND</v>
      </c>
      <c r="D252" s="34">
        <v>1</v>
      </c>
      <c r="E252" s="92">
        <f>'[1]EL PROGRESO'!E244</f>
        <v>3200</v>
      </c>
      <c r="F252" s="50">
        <f t="shared" si="18"/>
        <v>3200</v>
      </c>
      <c r="G252" s="51">
        <f t="shared" si="19"/>
        <v>1</v>
      </c>
      <c r="H252" s="159">
        <f t="shared" si="22"/>
        <v>3200</v>
      </c>
      <c r="I252" s="199"/>
      <c r="J252" s="197">
        <f t="shared" si="17"/>
        <v>1</v>
      </c>
      <c r="K252" s="53">
        <f t="shared" si="20"/>
        <v>3200</v>
      </c>
    </row>
    <row r="253" spans="1:11" x14ac:dyDescent="0.25">
      <c r="A253" s="75">
        <f>'[1]EL PROGRESO'!B245</f>
        <v>234</v>
      </c>
      <c r="B253" s="74" t="str">
        <f>'[1]EL PROGRESO'!C245</f>
        <v>LIJA ROJA No. 120</v>
      </c>
      <c r="C253" s="62" t="str">
        <f>'[1]EL PROGRESO'!D245</f>
        <v>UND</v>
      </c>
      <c r="D253" s="34">
        <v>1</v>
      </c>
      <c r="E253" s="92">
        <f>'[1]EL PROGRESO'!E245</f>
        <v>3200</v>
      </c>
      <c r="F253" s="50">
        <f t="shared" si="18"/>
        <v>3200</v>
      </c>
      <c r="G253" s="35">
        <f t="shared" si="19"/>
        <v>1</v>
      </c>
      <c r="H253" s="200">
        <f t="shared" si="22"/>
        <v>3200</v>
      </c>
      <c r="I253" s="201"/>
      <c r="J253" s="197">
        <f t="shared" si="17"/>
        <v>1</v>
      </c>
      <c r="K253" s="54">
        <f t="shared" si="20"/>
        <v>3200</v>
      </c>
    </row>
    <row r="254" spans="1:11" x14ac:dyDescent="0.25">
      <c r="A254" s="75">
        <f>'[1]EL PROGRESO'!B246</f>
        <v>235</v>
      </c>
      <c r="B254" s="74" t="str">
        <f>'[1]EL PROGRESO'!C246</f>
        <v>LIMPIADOR 1/32" PVC</v>
      </c>
      <c r="C254" s="62" t="str">
        <f>'[1]EL PROGRESO'!D246</f>
        <v>UND</v>
      </c>
      <c r="D254" s="34">
        <v>1</v>
      </c>
      <c r="E254" s="92">
        <f>'[1]EL PROGRESO'!E246</f>
        <v>8250</v>
      </c>
      <c r="F254" s="50">
        <f t="shared" si="18"/>
        <v>8250</v>
      </c>
      <c r="G254" s="51">
        <f t="shared" si="19"/>
        <v>1</v>
      </c>
      <c r="H254" s="159">
        <f t="shared" si="22"/>
        <v>8250</v>
      </c>
      <c r="I254" s="199"/>
      <c r="J254" s="197">
        <f t="shared" si="17"/>
        <v>1</v>
      </c>
      <c r="K254" s="54">
        <f t="shared" si="20"/>
        <v>8250</v>
      </c>
    </row>
    <row r="255" spans="1:11" x14ac:dyDescent="0.25">
      <c r="A255" s="75">
        <f>'[1]EL PROGRESO'!B247</f>
        <v>236</v>
      </c>
      <c r="B255" s="74" t="str">
        <f>'[1]EL PROGRESO'!C247</f>
        <v xml:space="preserve">LIMPIADOR 1/64" PVC </v>
      </c>
      <c r="C255" s="62" t="str">
        <f>'[1]EL PROGRESO'!D247</f>
        <v>UND</v>
      </c>
      <c r="D255" s="34">
        <v>1</v>
      </c>
      <c r="E255" s="92">
        <f>'[1]EL PROGRESO'!E247</f>
        <v>5850</v>
      </c>
      <c r="F255" s="50">
        <f t="shared" si="18"/>
        <v>5850</v>
      </c>
      <c r="G255" s="35">
        <f t="shared" si="19"/>
        <v>1</v>
      </c>
      <c r="H255" s="159">
        <f t="shared" si="22"/>
        <v>5850</v>
      </c>
      <c r="I255" s="199"/>
      <c r="J255" s="197">
        <f t="shared" si="17"/>
        <v>1</v>
      </c>
      <c r="K255" s="54">
        <f t="shared" si="20"/>
        <v>5850</v>
      </c>
    </row>
    <row r="256" spans="1:11" x14ac:dyDescent="0.25">
      <c r="A256" s="75">
        <f>'[1]EL PROGRESO'!B248</f>
        <v>237</v>
      </c>
      <c r="B256" s="74" t="str">
        <f>'[1]EL PROGRESO'!C248</f>
        <v xml:space="preserve">LIMPIADOR 1/8 X 12 ONZ PVC </v>
      </c>
      <c r="C256" s="62" t="str">
        <f>'[1]EL PROGRESO'!D248</f>
        <v>UND</v>
      </c>
      <c r="D256" s="34">
        <v>1</v>
      </c>
      <c r="E256" s="92">
        <f>'[1]EL PROGRESO'!E248</f>
        <v>24600</v>
      </c>
      <c r="F256" s="50">
        <f t="shared" si="18"/>
        <v>24600</v>
      </c>
      <c r="G256" s="51">
        <f t="shared" si="19"/>
        <v>1</v>
      </c>
      <c r="H256" s="159">
        <f t="shared" si="22"/>
        <v>24600</v>
      </c>
      <c r="I256" s="199"/>
      <c r="J256" s="197">
        <f t="shared" si="17"/>
        <v>1</v>
      </c>
      <c r="K256" s="53">
        <f t="shared" si="20"/>
        <v>24600</v>
      </c>
    </row>
    <row r="257" spans="1:11" x14ac:dyDescent="0.25">
      <c r="A257" s="75">
        <f>'[1]EL PROGRESO'!B249</f>
        <v>238</v>
      </c>
      <c r="B257" s="74" t="str">
        <f>'[1]EL PROGRESO'!C249</f>
        <v>LIMPIAMAX MURIATICO X BOTELLA</v>
      </c>
      <c r="C257" s="62" t="str">
        <f>'[1]EL PROGRESO'!D249</f>
        <v>UND</v>
      </c>
      <c r="D257" s="34">
        <v>1</v>
      </c>
      <c r="E257" s="92">
        <f>'[1]EL PROGRESO'!E249</f>
        <v>9500</v>
      </c>
      <c r="F257" s="50">
        <f t="shared" si="18"/>
        <v>9500</v>
      </c>
      <c r="G257" s="35">
        <f t="shared" si="19"/>
        <v>1</v>
      </c>
      <c r="H257" s="159">
        <f t="shared" si="22"/>
        <v>9500</v>
      </c>
      <c r="I257" s="199"/>
      <c r="J257" s="197">
        <f t="shared" si="17"/>
        <v>1</v>
      </c>
      <c r="K257" s="54">
        <f t="shared" si="20"/>
        <v>9500</v>
      </c>
    </row>
    <row r="258" spans="1:11" x14ac:dyDescent="0.25">
      <c r="A258" s="75">
        <f>'[1]EL PROGRESO'!B250</f>
        <v>239</v>
      </c>
      <c r="B258" s="74" t="str">
        <f>'[1]EL PROGRESO'!C250</f>
        <v>LLAVE GANZO</v>
      </c>
      <c r="C258" s="62" t="str">
        <f>'[1]EL PROGRESO'!D250</f>
        <v>UND</v>
      </c>
      <c r="D258" s="34">
        <v>1</v>
      </c>
      <c r="E258" s="92">
        <f>'[1]EL PROGRESO'!E250</f>
        <v>23000</v>
      </c>
      <c r="F258" s="50">
        <f t="shared" si="18"/>
        <v>23000</v>
      </c>
      <c r="G258" s="51">
        <f t="shared" si="19"/>
        <v>1</v>
      </c>
      <c r="H258" s="159">
        <f t="shared" si="22"/>
        <v>23000</v>
      </c>
      <c r="I258" s="199"/>
      <c r="J258" s="197">
        <f t="shared" si="17"/>
        <v>1</v>
      </c>
      <c r="K258" s="54">
        <f t="shared" si="20"/>
        <v>23000</v>
      </c>
    </row>
    <row r="259" spans="1:11" x14ac:dyDescent="0.25">
      <c r="A259" s="75">
        <f>'[1]EL PROGRESO'!B251</f>
        <v>240</v>
      </c>
      <c r="B259" s="74" t="str">
        <f>'[1]EL PROGRESO'!C251</f>
        <v xml:space="preserve">LLAVE JARDIN 1/2" </v>
      </c>
      <c r="C259" s="62" t="str">
        <f>'[1]EL PROGRESO'!D251</f>
        <v>UND</v>
      </c>
      <c r="D259" s="34">
        <v>1</v>
      </c>
      <c r="E259" s="92">
        <f>'[1]EL PROGRESO'!E251</f>
        <v>20000</v>
      </c>
      <c r="F259" s="50">
        <f t="shared" si="18"/>
        <v>20000</v>
      </c>
      <c r="G259" s="35">
        <f t="shared" si="19"/>
        <v>1</v>
      </c>
      <c r="H259" s="200">
        <f t="shared" si="22"/>
        <v>20000</v>
      </c>
      <c r="I259" s="201"/>
      <c r="J259" s="197">
        <f t="shared" si="17"/>
        <v>1</v>
      </c>
      <c r="K259" s="54">
        <f t="shared" si="20"/>
        <v>20000</v>
      </c>
    </row>
    <row r="260" spans="1:11" x14ac:dyDescent="0.25">
      <c r="A260" s="75">
        <f>'[1]EL PROGRESO'!B252</f>
        <v>241</v>
      </c>
      <c r="B260" s="74" t="str">
        <f>'[1]EL PROGRESO'!C252</f>
        <v>LLAVE LAVAMANOS</v>
      </c>
      <c r="C260" s="62" t="str">
        <f>'[1]EL PROGRESO'!D252</f>
        <v>UND</v>
      </c>
      <c r="D260" s="34">
        <v>1</v>
      </c>
      <c r="E260" s="92">
        <f>'[1]EL PROGRESO'!E252</f>
        <v>18400</v>
      </c>
      <c r="F260" s="50">
        <f t="shared" si="18"/>
        <v>18400</v>
      </c>
      <c r="G260" s="51">
        <f t="shared" si="19"/>
        <v>1</v>
      </c>
      <c r="H260" s="159">
        <f t="shared" si="22"/>
        <v>18400</v>
      </c>
      <c r="I260" s="199"/>
      <c r="J260" s="197">
        <f t="shared" si="17"/>
        <v>1</v>
      </c>
      <c r="K260" s="53">
        <f t="shared" si="20"/>
        <v>18400</v>
      </c>
    </row>
    <row r="261" spans="1:11" x14ac:dyDescent="0.25">
      <c r="A261" s="75">
        <f>'[1]EL PROGRESO'!B253</f>
        <v>242</v>
      </c>
      <c r="B261" s="74" t="str">
        <f>'[1]EL PROGRESO'!C253</f>
        <v xml:space="preserve">LONAS </v>
      </c>
      <c r="C261" s="62" t="str">
        <f>'[1]EL PROGRESO'!D253</f>
        <v>UND</v>
      </c>
      <c r="D261" s="34">
        <v>1</v>
      </c>
      <c r="E261" s="92">
        <f>'[1]EL PROGRESO'!E253</f>
        <v>2000</v>
      </c>
      <c r="F261" s="50">
        <f t="shared" si="18"/>
        <v>2000</v>
      </c>
      <c r="G261" s="35">
        <f t="shared" si="19"/>
        <v>1</v>
      </c>
      <c r="H261" s="159">
        <f t="shared" si="22"/>
        <v>2000</v>
      </c>
      <c r="I261" s="199"/>
      <c r="J261" s="197">
        <f t="shared" si="17"/>
        <v>1</v>
      </c>
      <c r="K261" s="54">
        <f t="shared" si="20"/>
        <v>2000</v>
      </c>
    </row>
    <row r="262" spans="1:11" x14ac:dyDescent="0.25">
      <c r="A262" s="75">
        <f>'[1]EL PROGRESO'!B254</f>
        <v>243</v>
      </c>
      <c r="B262" s="74" t="str">
        <f>'[1]EL PROGRESO'!C254</f>
        <v xml:space="preserve">MANGUERA JARDIN X ROLLO </v>
      </c>
      <c r="C262" s="62" t="str">
        <f>'[1]EL PROGRESO'!D254</f>
        <v>UND</v>
      </c>
      <c r="D262" s="34">
        <v>1</v>
      </c>
      <c r="E262" s="92">
        <f>'[1]EL PROGRESO'!E254</f>
        <v>180000</v>
      </c>
      <c r="F262" s="50">
        <f t="shared" si="18"/>
        <v>180000</v>
      </c>
      <c r="G262" s="51">
        <f t="shared" si="19"/>
        <v>1</v>
      </c>
      <c r="H262" s="159">
        <f t="shared" si="22"/>
        <v>180000</v>
      </c>
      <c r="I262" s="199"/>
      <c r="J262" s="197">
        <f t="shared" si="17"/>
        <v>1</v>
      </c>
      <c r="K262" s="54">
        <f t="shared" si="20"/>
        <v>180000</v>
      </c>
    </row>
    <row r="263" spans="1:11" x14ac:dyDescent="0.25">
      <c r="A263" s="75">
        <f>'[1]EL PROGRESO'!B255</f>
        <v>244</v>
      </c>
      <c r="B263" s="74" t="str">
        <f>'[1]EL PROGRESO'!C255</f>
        <v xml:space="preserve">MANGUERA POLIETILENO 1" X 100MTS </v>
      </c>
      <c r="C263" s="62" t="str">
        <f>'[1]EL PROGRESO'!D255</f>
        <v>UND</v>
      </c>
      <c r="D263" s="34">
        <v>1</v>
      </c>
      <c r="E263" s="92">
        <f>'[1]EL PROGRESO'!E255</f>
        <v>195000</v>
      </c>
      <c r="F263" s="50">
        <f t="shared" si="18"/>
        <v>195000</v>
      </c>
      <c r="G263" s="35">
        <f t="shared" si="19"/>
        <v>1</v>
      </c>
      <c r="H263" s="159">
        <f t="shared" si="22"/>
        <v>195000</v>
      </c>
      <c r="I263" s="199"/>
      <c r="J263" s="197">
        <f t="shared" si="17"/>
        <v>1</v>
      </c>
      <c r="K263" s="54">
        <f t="shared" si="20"/>
        <v>195000</v>
      </c>
    </row>
    <row r="264" spans="1:11" x14ac:dyDescent="0.25">
      <c r="A264" s="75">
        <f>'[1]EL PROGRESO'!B256</f>
        <v>245</v>
      </c>
      <c r="B264" s="74" t="str">
        <f>'[1]EL PROGRESO'!C256</f>
        <v xml:space="preserve">MANGUERA POLIETILENO 1/2"X100MTS </v>
      </c>
      <c r="C264" s="62" t="str">
        <f>'[1]EL PROGRESO'!D256</f>
        <v>UND</v>
      </c>
      <c r="D264" s="34">
        <v>1</v>
      </c>
      <c r="E264" s="92">
        <f>'[1]EL PROGRESO'!E256</f>
        <v>100000</v>
      </c>
      <c r="F264" s="50">
        <f t="shared" si="18"/>
        <v>100000</v>
      </c>
      <c r="G264" s="51">
        <f t="shared" si="19"/>
        <v>1</v>
      </c>
      <c r="H264" s="159">
        <f t="shared" si="22"/>
        <v>100000</v>
      </c>
      <c r="I264" s="199"/>
      <c r="J264" s="197">
        <f t="shared" si="17"/>
        <v>1</v>
      </c>
      <c r="K264" s="53">
        <f t="shared" si="20"/>
        <v>100000</v>
      </c>
    </row>
    <row r="265" spans="1:11" x14ac:dyDescent="0.25">
      <c r="A265" s="75">
        <f>'[1]EL PROGRESO'!B257</f>
        <v>246</v>
      </c>
      <c r="B265" s="74" t="str">
        <f>'[1]EL PROGRESO'!C257</f>
        <v xml:space="preserve">MANILA 3MM CLASICA POLIPROPILENO </v>
      </c>
      <c r="C265" s="62" t="str">
        <f>'[1]EL PROGRESO'!D257</f>
        <v>M</v>
      </c>
      <c r="D265" s="34">
        <v>1</v>
      </c>
      <c r="E265" s="92">
        <f>'[1]EL PROGRESO'!E257</f>
        <v>1000</v>
      </c>
      <c r="F265" s="50">
        <f t="shared" si="18"/>
        <v>1000</v>
      </c>
      <c r="G265" s="35">
        <f t="shared" si="19"/>
        <v>1</v>
      </c>
      <c r="H265" s="200">
        <f t="shared" si="22"/>
        <v>1000</v>
      </c>
      <c r="I265" s="201"/>
      <c r="J265" s="197">
        <f t="shared" si="17"/>
        <v>1</v>
      </c>
      <c r="K265" s="54">
        <f t="shared" si="20"/>
        <v>1000</v>
      </c>
    </row>
    <row r="266" spans="1:11" x14ac:dyDescent="0.25">
      <c r="A266" s="75">
        <f>'[1]EL PROGRESO'!B258</f>
        <v>247</v>
      </c>
      <c r="B266" s="74" t="str">
        <f>'[1]EL PROGRESO'!C258</f>
        <v xml:space="preserve">MINERAL ROJO FERROXIDO </v>
      </c>
      <c r="C266" s="62" t="str">
        <f>'[1]EL PROGRESO'!D258</f>
        <v>UND</v>
      </c>
      <c r="D266" s="34">
        <v>1</v>
      </c>
      <c r="E266" s="92">
        <f>'[1]EL PROGRESO'!E258</f>
        <v>8250</v>
      </c>
      <c r="F266" s="50">
        <f t="shared" si="18"/>
        <v>8250</v>
      </c>
      <c r="G266" s="51">
        <f t="shared" si="19"/>
        <v>1</v>
      </c>
      <c r="H266" s="159">
        <f t="shared" si="22"/>
        <v>8250</v>
      </c>
      <c r="I266" s="199"/>
      <c r="J266" s="197">
        <f t="shared" si="17"/>
        <v>1</v>
      </c>
      <c r="K266" s="54">
        <f t="shared" si="20"/>
        <v>8250</v>
      </c>
    </row>
    <row r="267" spans="1:11" x14ac:dyDescent="0.25">
      <c r="A267" s="75">
        <f>'[1]EL PROGRESO'!B259</f>
        <v>248</v>
      </c>
      <c r="B267" s="74" t="str">
        <f>'[1]EL PROGRESO'!C259</f>
        <v xml:space="preserve">MIPLE ROSCADO 1/2 X 1/2 (4CM) PVC (DICOL) </v>
      </c>
      <c r="C267" s="62" t="str">
        <f>'[1]EL PROGRESO'!D259</f>
        <v>UND</v>
      </c>
      <c r="D267" s="34">
        <v>1</v>
      </c>
      <c r="E267" s="92">
        <f>'[1]EL PROGRESO'!E259</f>
        <v>2350</v>
      </c>
      <c r="F267" s="50">
        <f t="shared" si="18"/>
        <v>2350</v>
      </c>
      <c r="G267" s="35">
        <f t="shared" si="19"/>
        <v>1</v>
      </c>
      <c r="H267" s="159">
        <f t="shared" si="22"/>
        <v>2350</v>
      </c>
      <c r="I267" s="199"/>
      <c r="J267" s="197">
        <f t="shared" si="17"/>
        <v>1</v>
      </c>
      <c r="K267" s="54">
        <f t="shared" si="20"/>
        <v>2350</v>
      </c>
    </row>
    <row r="268" spans="1:11" x14ac:dyDescent="0.25">
      <c r="A268" s="75">
        <f>'[1]EL PROGRESO'!B260</f>
        <v>249</v>
      </c>
      <c r="B268" s="74" t="str">
        <f>'[1]EL PROGRESO'!C260</f>
        <v>NAYLON GUADAÑA X20MTS</v>
      </c>
      <c r="C268" s="62" t="str">
        <f>'[1]EL PROGRESO'!D260</f>
        <v>UND</v>
      </c>
      <c r="D268" s="34">
        <v>1</v>
      </c>
      <c r="E268" s="92">
        <f>'[1]EL PROGRESO'!E260</f>
        <v>21000</v>
      </c>
      <c r="F268" s="50">
        <f t="shared" si="18"/>
        <v>21000</v>
      </c>
      <c r="G268" s="51">
        <f t="shared" si="19"/>
        <v>1</v>
      </c>
      <c r="H268" s="159">
        <f t="shared" si="22"/>
        <v>21000</v>
      </c>
      <c r="I268" s="199"/>
      <c r="J268" s="197">
        <f t="shared" si="17"/>
        <v>1</v>
      </c>
      <c r="K268" s="53">
        <f t="shared" si="20"/>
        <v>21000</v>
      </c>
    </row>
    <row r="269" spans="1:11" x14ac:dyDescent="0.25">
      <c r="A269" s="75">
        <f>'[1]EL PROGRESO'!B261</f>
        <v>250</v>
      </c>
      <c r="B269" s="74" t="str">
        <f>'[1]EL PROGRESO'!C261</f>
        <v xml:space="preserve">PALO ESCOBA </v>
      </c>
      <c r="C269" s="62" t="str">
        <f>'[1]EL PROGRESO'!D261</f>
        <v>UND</v>
      </c>
      <c r="D269" s="34">
        <v>1</v>
      </c>
      <c r="E269" s="92">
        <f>'[1]EL PROGRESO'!E261</f>
        <v>3000</v>
      </c>
      <c r="F269" s="50">
        <f t="shared" si="18"/>
        <v>3000</v>
      </c>
      <c r="G269" s="35">
        <f t="shared" si="19"/>
        <v>1</v>
      </c>
      <c r="H269" s="159">
        <f t="shared" si="22"/>
        <v>3000</v>
      </c>
      <c r="I269" s="199"/>
      <c r="J269" s="197">
        <f t="shared" si="17"/>
        <v>1</v>
      </c>
      <c r="K269" s="54">
        <f t="shared" si="20"/>
        <v>3000</v>
      </c>
    </row>
    <row r="270" spans="1:11" x14ac:dyDescent="0.25">
      <c r="A270" s="75">
        <f>'[1]EL PROGRESO'!B262</f>
        <v>251</v>
      </c>
      <c r="B270" s="74" t="str">
        <f>'[1]EL PROGRESO'!C262</f>
        <v xml:space="preserve">PARAL MURO B6 </v>
      </c>
      <c r="C270" s="62" t="str">
        <f>'[1]EL PROGRESO'!D262</f>
        <v>MT</v>
      </c>
      <c r="D270" s="34">
        <v>1</v>
      </c>
      <c r="E270" s="92">
        <f>'[1]EL PROGRESO'!E262</f>
        <v>138500</v>
      </c>
      <c r="F270" s="50">
        <f t="shared" si="18"/>
        <v>138500</v>
      </c>
      <c r="G270" s="51">
        <f t="shared" si="19"/>
        <v>1</v>
      </c>
      <c r="H270" s="159">
        <f t="shared" si="22"/>
        <v>138500</v>
      </c>
      <c r="I270" s="199"/>
      <c r="J270" s="197">
        <f t="shared" si="17"/>
        <v>1</v>
      </c>
      <c r="K270" s="54">
        <f t="shared" si="20"/>
        <v>138500</v>
      </c>
    </row>
    <row r="271" spans="1:11" x14ac:dyDescent="0.25">
      <c r="A271" s="75">
        <f>'[1]EL PROGRESO'!B263</f>
        <v>252</v>
      </c>
      <c r="B271" s="74" t="str">
        <f>'[1]EL PROGRESO'!C263</f>
        <v xml:space="preserve">PEGATODO X 70 GRS </v>
      </c>
      <c r="C271" s="62" t="str">
        <f>'[1]EL PROGRESO'!D263</f>
        <v>MT</v>
      </c>
      <c r="D271" s="34">
        <v>1</v>
      </c>
      <c r="E271" s="92">
        <f>'[1]EL PROGRESO'!E263</f>
        <v>5350</v>
      </c>
      <c r="F271" s="50">
        <f t="shared" si="18"/>
        <v>5350</v>
      </c>
      <c r="G271" s="35">
        <f t="shared" si="19"/>
        <v>1</v>
      </c>
      <c r="H271" s="200">
        <f t="shared" si="22"/>
        <v>5350</v>
      </c>
      <c r="I271" s="201"/>
      <c r="J271" s="197">
        <f t="shared" si="17"/>
        <v>1</v>
      </c>
      <c r="K271" s="54">
        <f t="shared" si="20"/>
        <v>5350</v>
      </c>
    </row>
    <row r="272" spans="1:11" x14ac:dyDescent="0.25">
      <c r="A272" s="75">
        <f>'[1]EL PROGRESO'!B264</f>
        <v>253</v>
      </c>
      <c r="B272" s="74" t="str">
        <f>'[1]EL PROGRESO'!C264</f>
        <v xml:space="preserve">PLASTICO NEGRO X 4 MTROS ANCHO </v>
      </c>
      <c r="C272" s="62" t="str">
        <f>'[1]EL PROGRESO'!D264</f>
        <v>MT</v>
      </c>
      <c r="D272" s="34">
        <v>1</v>
      </c>
      <c r="E272" s="92">
        <f>'[1]EL PROGRESO'!E264</f>
        <v>8000</v>
      </c>
      <c r="F272" s="50">
        <f t="shared" si="18"/>
        <v>8000</v>
      </c>
      <c r="G272" s="51">
        <f t="shared" si="19"/>
        <v>1</v>
      </c>
      <c r="H272" s="159">
        <f t="shared" si="22"/>
        <v>8000</v>
      </c>
      <c r="I272" s="199"/>
      <c r="J272" s="197">
        <f t="shared" si="17"/>
        <v>1</v>
      </c>
      <c r="K272" s="53">
        <f t="shared" si="20"/>
        <v>8000</v>
      </c>
    </row>
    <row r="273" spans="1:11" x14ac:dyDescent="0.25">
      <c r="A273" s="75">
        <f>'[1]EL PROGRESO'!B265</f>
        <v>254</v>
      </c>
      <c r="B273" s="74" t="str">
        <f>'[1]EL PROGRESO'!C265</f>
        <v>PUNTA ESTRELLA</v>
      </c>
      <c r="C273" s="62" t="str">
        <f>'[1]EL PROGRESO'!D265</f>
        <v>UND</v>
      </c>
      <c r="D273" s="34">
        <v>1</v>
      </c>
      <c r="E273" s="92">
        <f>'[1]EL PROGRESO'!E265</f>
        <v>4250</v>
      </c>
      <c r="F273" s="50">
        <f t="shared" si="18"/>
        <v>4250</v>
      </c>
      <c r="G273" s="35">
        <f t="shared" si="19"/>
        <v>1</v>
      </c>
      <c r="H273" s="159">
        <f t="shared" si="22"/>
        <v>4250</v>
      </c>
      <c r="I273" s="199"/>
      <c r="J273" s="197">
        <f t="shared" si="17"/>
        <v>1</v>
      </c>
      <c r="K273" s="54">
        <f t="shared" si="20"/>
        <v>4250</v>
      </c>
    </row>
    <row r="274" spans="1:11" x14ac:dyDescent="0.25">
      <c r="A274" s="75">
        <f>'[1]EL PROGRESO'!B266</f>
        <v>255</v>
      </c>
      <c r="B274" s="74" t="str">
        <f>'[1]EL PROGRESO'!C266</f>
        <v xml:space="preserve">PUNTILLA 2" CON CABEZA </v>
      </c>
      <c r="C274" s="62" t="str">
        <f>'[1]EL PROGRESO'!D266</f>
        <v>UND</v>
      </c>
      <c r="D274" s="34">
        <v>1</v>
      </c>
      <c r="E274" s="92">
        <f>'[1]EL PROGRESO'!E266</f>
        <v>5650</v>
      </c>
      <c r="F274" s="50">
        <f t="shared" si="18"/>
        <v>5650</v>
      </c>
      <c r="G274" s="51">
        <f t="shared" si="19"/>
        <v>1</v>
      </c>
      <c r="H274" s="159">
        <f t="shared" si="22"/>
        <v>5650</v>
      </c>
      <c r="I274" s="199"/>
      <c r="J274" s="197">
        <f t="shared" si="17"/>
        <v>1</v>
      </c>
      <c r="K274" s="54">
        <f t="shared" si="20"/>
        <v>5650</v>
      </c>
    </row>
    <row r="275" spans="1:11" x14ac:dyDescent="0.25">
      <c r="A275" s="75">
        <f>'[1]EL PROGRESO'!B267</f>
        <v>256</v>
      </c>
      <c r="B275" s="74" t="str">
        <f>'[1]EL PROGRESO'!C267</f>
        <v xml:space="preserve">PUNTILLA 3" ACERO VERTICAL </v>
      </c>
      <c r="C275" s="62" t="str">
        <f>'[1]EL PROGRESO'!D267</f>
        <v>UND</v>
      </c>
      <c r="D275" s="34">
        <v>1</v>
      </c>
      <c r="E275" s="92">
        <f>'[1]EL PROGRESO'!E267</f>
        <v>10000</v>
      </c>
      <c r="F275" s="50">
        <f t="shared" si="18"/>
        <v>10000</v>
      </c>
      <c r="G275" s="35">
        <f t="shared" si="19"/>
        <v>1</v>
      </c>
      <c r="H275" s="159">
        <f t="shared" si="22"/>
        <v>10000</v>
      </c>
      <c r="I275" s="199"/>
      <c r="J275" s="197">
        <f t="shared" si="17"/>
        <v>1</v>
      </c>
      <c r="K275" s="54">
        <f t="shared" si="20"/>
        <v>10000</v>
      </c>
    </row>
    <row r="276" spans="1:11" x14ac:dyDescent="0.25">
      <c r="A276" s="75">
        <f>'[1]EL PROGRESO'!B268</f>
        <v>257</v>
      </c>
      <c r="B276" s="74" t="str">
        <f>'[1]EL PROGRESO'!C268</f>
        <v xml:space="preserve">PUNTILLA 6" CON CABEZA </v>
      </c>
      <c r="C276" s="62" t="str">
        <f>'[1]EL PROGRESO'!D268</f>
        <v>UND</v>
      </c>
      <c r="D276" s="34">
        <v>1</v>
      </c>
      <c r="E276" s="92">
        <f>'[1]EL PROGRESO'!E268</f>
        <v>11000</v>
      </c>
      <c r="F276" s="50">
        <f t="shared" si="18"/>
        <v>11000</v>
      </c>
      <c r="G276" s="51">
        <f t="shared" si="19"/>
        <v>1</v>
      </c>
      <c r="H276" s="159">
        <f t="shared" si="22"/>
        <v>11000</v>
      </c>
      <c r="I276" s="199"/>
      <c r="J276" s="197">
        <f t="shared" si="17"/>
        <v>1</v>
      </c>
      <c r="K276" s="53">
        <f t="shared" si="20"/>
        <v>11000</v>
      </c>
    </row>
    <row r="277" spans="1:11" x14ac:dyDescent="0.25">
      <c r="A277" s="75">
        <f>'[1]EL PROGRESO'!B269</f>
        <v>258</v>
      </c>
      <c r="B277" s="74" t="str">
        <f>'[1]EL PROGRESO'!C269</f>
        <v xml:space="preserve">PUNTILLA 8" CON CABEZA </v>
      </c>
      <c r="C277" s="62" t="str">
        <f>'[1]EL PROGRESO'!D269</f>
        <v>UND</v>
      </c>
      <c r="D277" s="34">
        <v>1</v>
      </c>
      <c r="E277" s="92">
        <f>'[1]EL PROGRESO'!E269</f>
        <v>11000</v>
      </c>
      <c r="F277" s="50">
        <f t="shared" si="18"/>
        <v>11000</v>
      </c>
      <c r="G277" s="35">
        <f t="shared" si="19"/>
        <v>1</v>
      </c>
      <c r="H277" s="200">
        <f t="shared" si="22"/>
        <v>11000</v>
      </c>
      <c r="I277" s="201"/>
      <c r="J277" s="197">
        <f t="shared" ref="J277:J328" si="23">+G277</f>
        <v>1</v>
      </c>
      <c r="K277" s="54">
        <f t="shared" si="20"/>
        <v>11000</v>
      </c>
    </row>
    <row r="278" spans="1:11" x14ac:dyDescent="0.25">
      <c r="A278" s="75">
        <f>'[1]EL PROGRESO'!B270</f>
        <v>259</v>
      </c>
      <c r="B278" s="74" t="str">
        <f>'[1]EL PROGRESO'!C270</f>
        <v xml:space="preserve">RACOR PARA MANGUERA METALICO </v>
      </c>
      <c r="C278" s="62" t="str">
        <f>'[1]EL PROGRESO'!D270</f>
        <v>UND</v>
      </c>
      <c r="D278" s="34">
        <v>1</v>
      </c>
      <c r="E278" s="92">
        <f>'[1]EL PROGRESO'!E270</f>
        <v>8600</v>
      </c>
      <c r="F278" s="50">
        <f t="shared" ref="F278:F328" si="24">E278*D278</f>
        <v>8600</v>
      </c>
      <c r="G278" s="51">
        <f t="shared" ref="G278:G328" si="25">D278</f>
        <v>1</v>
      </c>
      <c r="H278" s="159">
        <f t="shared" si="22"/>
        <v>8600</v>
      </c>
      <c r="I278" s="199"/>
      <c r="J278" s="197">
        <f t="shared" si="23"/>
        <v>1</v>
      </c>
      <c r="K278" s="54">
        <f t="shared" si="20"/>
        <v>8600</v>
      </c>
    </row>
    <row r="279" spans="1:11" x14ac:dyDescent="0.25">
      <c r="A279" s="75">
        <f>'[1]EL PROGRESO'!B271</f>
        <v>260</v>
      </c>
      <c r="B279" s="74" t="str">
        <f>'[1]EL PROGRESO'!C271</f>
        <v xml:space="preserve">RACOR PARA MANGUERA PLASTICO </v>
      </c>
      <c r="C279" s="62" t="str">
        <f>'[1]EL PROGRESO'!D271</f>
        <v>UND</v>
      </c>
      <c r="D279" s="34">
        <v>1</v>
      </c>
      <c r="E279" s="92">
        <f>'[1]EL PROGRESO'!E271</f>
        <v>2250</v>
      </c>
      <c r="F279" s="50">
        <f t="shared" si="24"/>
        <v>2250</v>
      </c>
      <c r="G279" s="35">
        <f t="shared" si="25"/>
        <v>1</v>
      </c>
      <c r="H279" s="159">
        <f t="shared" si="22"/>
        <v>2250</v>
      </c>
      <c r="I279" s="199"/>
      <c r="J279" s="197">
        <f t="shared" si="23"/>
        <v>1</v>
      </c>
      <c r="K279" s="54">
        <f t="shared" si="20"/>
        <v>2250</v>
      </c>
    </row>
    <row r="280" spans="1:11" x14ac:dyDescent="0.25">
      <c r="A280" s="75">
        <f>'[1]EL PROGRESO'!B272</f>
        <v>261</v>
      </c>
      <c r="B280" s="74" t="str">
        <f>'[1]EL PROGRESO'!C272</f>
        <v xml:space="preserve">REGISTRO PCP 1/2" LISO PESADO </v>
      </c>
      <c r="C280" s="62" t="str">
        <f>'[1]EL PROGRESO'!D272</f>
        <v>UND</v>
      </c>
      <c r="D280" s="34">
        <v>1</v>
      </c>
      <c r="E280" s="92">
        <f>'[1]EL PROGRESO'!E272</f>
        <v>15000</v>
      </c>
      <c r="F280" s="50">
        <f t="shared" si="24"/>
        <v>15000</v>
      </c>
      <c r="G280" s="51">
        <f t="shared" si="25"/>
        <v>1</v>
      </c>
      <c r="H280" s="159">
        <f t="shared" si="22"/>
        <v>15000</v>
      </c>
      <c r="I280" s="199"/>
      <c r="J280" s="197">
        <f t="shared" si="23"/>
        <v>1</v>
      </c>
      <c r="K280" s="53">
        <f t="shared" ref="K280:K328" si="26">+E280*J280</f>
        <v>15000</v>
      </c>
    </row>
    <row r="281" spans="1:11" x14ac:dyDescent="0.25">
      <c r="A281" s="75">
        <f>'[1]EL PROGRESO'!B273</f>
        <v>262</v>
      </c>
      <c r="B281" s="74" t="str">
        <f>'[1]EL PROGRESO'!C273</f>
        <v xml:space="preserve">REGISTRO PVC 3/4" LISO </v>
      </c>
      <c r="C281" s="62" t="str">
        <f>'[1]EL PROGRESO'!D273</f>
        <v>UND</v>
      </c>
      <c r="D281" s="34">
        <v>1</v>
      </c>
      <c r="E281" s="92">
        <f>'[1]EL PROGRESO'!E273</f>
        <v>18250</v>
      </c>
      <c r="F281" s="50">
        <f t="shared" si="24"/>
        <v>18250</v>
      </c>
      <c r="G281" s="35">
        <f t="shared" si="25"/>
        <v>1</v>
      </c>
      <c r="H281" s="159">
        <f t="shared" si="22"/>
        <v>18250</v>
      </c>
      <c r="I281" s="199"/>
      <c r="J281" s="197">
        <f t="shared" si="23"/>
        <v>1</v>
      </c>
      <c r="K281" s="54">
        <f t="shared" si="26"/>
        <v>18250</v>
      </c>
    </row>
    <row r="282" spans="1:11" x14ac:dyDescent="0.25">
      <c r="A282" s="75">
        <f>'[1]EL PROGRESO'!B274</f>
        <v>263</v>
      </c>
      <c r="B282" s="74" t="str">
        <f>'[1]EL PROGRESO'!C274</f>
        <v xml:space="preserve">REGISTRO PVC 1/2" LISO </v>
      </c>
      <c r="C282" s="62" t="str">
        <f>'[1]EL PROGRESO'!D274</f>
        <v>UND</v>
      </c>
      <c r="D282" s="34">
        <v>1</v>
      </c>
      <c r="E282" s="92">
        <f>'[1]EL PROGRESO'!E274</f>
        <v>15000</v>
      </c>
      <c r="F282" s="50">
        <f t="shared" si="24"/>
        <v>15000</v>
      </c>
      <c r="G282" s="51">
        <f t="shared" si="25"/>
        <v>1</v>
      </c>
      <c r="H282" s="159">
        <f t="shared" si="22"/>
        <v>15000</v>
      </c>
      <c r="I282" s="199"/>
      <c r="J282" s="197">
        <f t="shared" si="23"/>
        <v>1</v>
      </c>
      <c r="K282" s="54">
        <f t="shared" si="26"/>
        <v>15000</v>
      </c>
    </row>
    <row r="283" spans="1:11" x14ac:dyDescent="0.25">
      <c r="A283" s="75">
        <f>'[1]EL PROGRESO'!B275</f>
        <v>264</v>
      </c>
      <c r="B283" s="74" t="str">
        <f>'[1]EL PROGRESO'!C275</f>
        <v xml:space="preserve">REGISTRO PVC 11/2" LISO </v>
      </c>
      <c r="C283" s="62" t="str">
        <f>'[1]EL PROGRESO'!D275</f>
        <v>UND</v>
      </c>
      <c r="D283" s="34">
        <v>1</v>
      </c>
      <c r="E283" s="92">
        <f>'[1]EL PROGRESO'!E275</f>
        <v>29000</v>
      </c>
      <c r="F283" s="50">
        <f t="shared" si="24"/>
        <v>29000</v>
      </c>
      <c r="G283" s="35">
        <f t="shared" si="25"/>
        <v>1</v>
      </c>
      <c r="H283" s="200">
        <f t="shared" si="22"/>
        <v>29000</v>
      </c>
      <c r="I283" s="201"/>
      <c r="J283" s="197">
        <f t="shared" si="23"/>
        <v>1</v>
      </c>
      <c r="K283" s="54">
        <f t="shared" si="26"/>
        <v>29000</v>
      </c>
    </row>
    <row r="284" spans="1:11" x14ac:dyDescent="0.25">
      <c r="A284" s="75">
        <f>'[1]EL PROGRESO'!B276</f>
        <v>265</v>
      </c>
      <c r="B284" s="74" t="str">
        <f>'[1]EL PROGRESO'!C276</f>
        <v xml:space="preserve">REJILLA CON SOSCO METAL 2 X 3 </v>
      </c>
      <c r="C284" s="62" t="str">
        <f>'[1]EL PROGRESO'!D276</f>
        <v>UND</v>
      </c>
      <c r="D284" s="34">
        <v>1</v>
      </c>
      <c r="E284" s="92">
        <f>'[1]EL PROGRESO'!E276</f>
        <v>7000</v>
      </c>
      <c r="F284" s="50">
        <f t="shared" si="24"/>
        <v>7000</v>
      </c>
      <c r="G284" s="51">
        <f t="shared" si="25"/>
        <v>1</v>
      </c>
      <c r="H284" s="159">
        <f t="shared" si="22"/>
        <v>7000</v>
      </c>
      <c r="I284" s="199"/>
      <c r="J284" s="197">
        <f t="shared" si="23"/>
        <v>1</v>
      </c>
      <c r="K284" s="53">
        <f t="shared" si="26"/>
        <v>7000</v>
      </c>
    </row>
    <row r="285" spans="1:11" x14ac:dyDescent="0.25">
      <c r="A285" s="75">
        <f>'[1]EL PROGRESO'!B277</f>
        <v>266</v>
      </c>
      <c r="B285" s="74" t="str">
        <f>'[1]EL PROGRESO'!C277</f>
        <v xml:space="preserve">REJILLA CON SOSCO METAL 3 X 4 </v>
      </c>
      <c r="C285" s="62" t="str">
        <f>'[1]EL PROGRESO'!D277</f>
        <v>UND</v>
      </c>
      <c r="D285" s="34">
        <v>1</v>
      </c>
      <c r="E285" s="92">
        <f>'[1]EL PROGRESO'!E277</f>
        <v>10500</v>
      </c>
      <c r="F285" s="50">
        <f t="shared" si="24"/>
        <v>10500</v>
      </c>
      <c r="G285" s="35">
        <f t="shared" si="25"/>
        <v>1</v>
      </c>
      <c r="H285" s="159">
        <f t="shared" si="22"/>
        <v>10500</v>
      </c>
      <c r="I285" s="199"/>
      <c r="J285" s="197">
        <f t="shared" si="23"/>
        <v>1</v>
      </c>
      <c r="K285" s="54">
        <f t="shared" si="26"/>
        <v>10500</v>
      </c>
    </row>
    <row r="286" spans="1:11" x14ac:dyDescent="0.25">
      <c r="A286" s="75">
        <f>'[1]EL PROGRESO'!B278</f>
        <v>267</v>
      </c>
      <c r="B286" s="74" t="str">
        <f>'[1]EL PROGRESO'!C278</f>
        <v xml:space="preserve">REJILLA SIFON METAL 2 X 3 </v>
      </c>
      <c r="C286" s="62" t="str">
        <f>'[1]EL PROGRESO'!D278</f>
        <v>UND</v>
      </c>
      <c r="D286" s="34">
        <v>1</v>
      </c>
      <c r="E286" s="92">
        <f>'[1]EL PROGRESO'!E278</f>
        <v>6500</v>
      </c>
      <c r="F286" s="50">
        <f t="shared" si="24"/>
        <v>6500</v>
      </c>
      <c r="G286" s="51">
        <f t="shared" si="25"/>
        <v>1</v>
      </c>
      <c r="H286" s="159">
        <f t="shared" si="22"/>
        <v>6500</v>
      </c>
      <c r="I286" s="199"/>
      <c r="J286" s="197">
        <f t="shared" si="23"/>
        <v>1</v>
      </c>
      <c r="K286" s="54">
        <f t="shared" si="26"/>
        <v>6500</v>
      </c>
    </row>
    <row r="287" spans="1:11" x14ac:dyDescent="0.25">
      <c r="A287" s="75">
        <f>'[1]EL PROGRESO'!B279</f>
        <v>268</v>
      </c>
      <c r="B287" s="74" t="str">
        <f>'[1]EL PROGRESO'!C279</f>
        <v xml:space="preserve">REJILLA SIFON METAL 4 X 3 </v>
      </c>
      <c r="C287" s="62" t="str">
        <f>'[1]EL PROGRESO'!D279</f>
        <v>UND</v>
      </c>
      <c r="D287" s="34">
        <v>1</v>
      </c>
      <c r="E287" s="92">
        <f>'[1]EL PROGRESO'!E279</f>
        <v>8500</v>
      </c>
      <c r="F287" s="50">
        <f t="shared" si="24"/>
        <v>8500</v>
      </c>
      <c r="G287" s="35">
        <f t="shared" si="25"/>
        <v>1</v>
      </c>
      <c r="H287" s="159">
        <f t="shared" ref="H287:H328" si="27">+G287*E287</f>
        <v>8500</v>
      </c>
      <c r="I287" s="199"/>
      <c r="J287" s="114">
        <v>1</v>
      </c>
      <c r="K287" s="54">
        <f t="shared" si="26"/>
        <v>8500</v>
      </c>
    </row>
    <row r="288" spans="1:11" x14ac:dyDescent="0.25">
      <c r="A288" s="75">
        <f>'[1]EL PROGRESO'!B280</f>
        <v>269</v>
      </c>
      <c r="B288" s="74" t="str">
        <f>'[1]EL PROGRESO'!C280</f>
        <v xml:space="preserve">REMACHE 6-10 3/16 X 3/4 CIEGO </v>
      </c>
      <c r="C288" s="62" t="str">
        <f>'[1]EL PROGRESO'!D280</f>
        <v>UND</v>
      </c>
      <c r="D288" s="34">
        <v>1</v>
      </c>
      <c r="E288" s="92">
        <f>'[1]EL PROGRESO'!E280</f>
        <v>300</v>
      </c>
      <c r="F288" s="50">
        <f t="shared" si="24"/>
        <v>300</v>
      </c>
      <c r="G288" s="51">
        <f t="shared" si="25"/>
        <v>1</v>
      </c>
      <c r="H288" s="159">
        <f t="shared" si="27"/>
        <v>300</v>
      </c>
      <c r="I288" s="199"/>
      <c r="J288" s="197">
        <f t="shared" ref="J288:J328" si="28">+G288</f>
        <v>1</v>
      </c>
      <c r="K288" s="53">
        <f t="shared" si="26"/>
        <v>300</v>
      </c>
    </row>
    <row r="289" spans="1:11" x14ac:dyDescent="0.25">
      <c r="A289" s="75">
        <f>'[1]EL PROGRESO'!B281</f>
        <v>270</v>
      </c>
      <c r="B289" s="74" t="str">
        <f>'[1]EL PROGRESO'!C281</f>
        <v>REMACHE 6-13 3/16 X 1 CIEGO</v>
      </c>
      <c r="C289" s="62" t="str">
        <f>'[1]EL PROGRESO'!D281</f>
        <v>UND</v>
      </c>
      <c r="D289" s="34">
        <v>1</v>
      </c>
      <c r="E289" s="92">
        <f>'[1]EL PROGRESO'!E281</f>
        <v>300</v>
      </c>
      <c r="F289" s="50">
        <f t="shared" si="24"/>
        <v>300</v>
      </c>
      <c r="G289" s="35">
        <f t="shared" si="25"/>
        <v>1</v>
      </c>
      <c r="H289" s="200">
        <f t="shared" si="27"/>
        <v>300</v>
      </c>
      <c r="I289" s="201"/>
      <c r="J289" s="197">
        <f t="shared" si="28"/>
        <v>1</v>
      </c>
      <c r="K289" s="54">
        <f t="shared" si="26"/>
        <v>300</v>
      </c>
    </row>
    <row r="290" spans="1:11" x14ac:dyDescent="0.25">
      <c r="A290" s="75">
        <f>'[1]EL PROGRESO'!B282</f>
        <v>271</v>
      </c>
      <c r="B290" s="74" t="str">
        <f>'[1]EL PROGRESO'!C282</f>
        <v xml:space="preserve">ROCIADOR PLASTICO 1/2" </v>
      </c>
      <c r="C290" s="62" t="str">
        <f>'[1]EL PROGRESO'!D282</f>
        <v>UND</v>
      </c>
      <c r="D290" s="34">
        <v>1</v>
      </c>
      <c r="E290" s="92">
        <f>'[1]EL PROGRESO'!E282</f>
        <v>25800</v>
      </c>
      <c r="F290" s="50">
        <f t="shared" si="24"/>
        <v>25800</v>
      </c>
      <c r="G290" s="51">
        <f t="shared" si="25"/>
        <v>1</v>
      </c>
      <c r="H290" s="159">
        <f t="shared" si="27"/>
        <v>25800</v>
      </c>
      <c r="I290" s="199"/>
      <c r="J290" s="197">
        <f t="shared" si="28"/>
        <v>1</v>
      </c>
      <c r="K290" s="54">
        <f t="shared" si="26"/>
        <v>25800</v>
      </c>
    </row>
    <row r="291" spans="1:11" x14ac:dyDescent="0.25">
      <c r="A291" s="75">
        <f>'[1]EL PROGRESO'!B283</f>
        <v>272</v>
      </c>
      <c r="B291" s="74" t="str">
        <f>'[1]EL PROGRESO'!C283</f>
        <v xml:space="preserve">ROCIADOR PLASTICO 3/4" HEMBRA </v>
      </c>
      <c r="C291" s="62" t="str">
        <f>'[1]EL PROGRESO'!D283</f>
        <v>UND</v>
      </c>
      <c r="D291" s="34">
        <v>1</v>
      </c>
      <c r="E291" s="92">
        <f>'[1]EL PROGRESO'!E283</f>
        <v>14500</v>
      </c>
      <c r="F291" s="50">
        <f t="shared" si="24"/>
        <v>14500</v>
      </c>
      <c r="G291" s="35">
        <f t="shared" si="25"/>
        <v>1</v>
      </c>
      <c r="H291" s="159">
        <f t="shared" si="27"/>
        <v>14500</v>
      </c>
      <c r="I291" s="199"/>
      <c r="J291" s="197">
        <f t="shared" si="28"/>
        <v>1</v>
      </c>
      <c r="K291" s="54">
        <f t="shared" si="26"/>
        <v>14500</v>
      </c>
    </row>
    <row r="292" spans="1:11" x14ac:dyDescent="0.25">
      <c r="A292" s="75">
        <f>'[1]EL PROGRESO'!B284</f>
        <v>273</v>
      </c>
      <c r="B292" s="74" t="str">
        <f>'[1]EL PROGRESO'!C284</f>
        <v xml:space="preserve">RODILLO  3" </v>
      </c>
      <c r="C292" s="62" t="str">
        <f>'[1]EL PROGRESO'!D284</f>
        <v>UND</v>
      </c>
      <c r="D292" s="34">
        <v>1</v>
      </c>
      <c r="E292" s="92">
        <f>'[1]EL PROGRESO'!E284</f>
        <v>7500</v>
      </c>
      <c r="F292" s="50">
        <f t="shared" si="24"/>
        <v>7500</v>
      </c>
      <c r="G292" s="51">
        <f t="shared" si="25"/>
        <v>1</v>
      </c>
      <c r="H292" s="159">
        <f t="shared" si="27"/>
        <v>7500</v>
      </c>
      <c r="I292" s="199"/>
      <c r="J292" s="196">
        <f t="shared" si="28"/>
        <v>1</v>
      </c>
      <c r="K292" s="53">
        <f t="shared" si="26"/>
        <v>7500</v>
      </c>
    </row>
    <row r="293" spans="1:11" x14ac:dyDescent="0.25">
      <c r="A293" s="75">
        <f>'[1]EL PROGRESO'!B285</f>
        <v>274</v>
      </c>
      <c r="B293" s="74" t="str">
        <f>'[1]EL PROGRESO'!C285</f>
        <v xml:space="preserve">RODILLO  5" </v>
      </c>
      <c r="C293" s="62" t="str">
        <f>'[1]EL PROGRESO'!D285</f>
        <v>UND</v>
      </c>
      <c r="D293" s="34">
        <v>1</v>
      </c>
      <c r="E293" s="92">
        <f>'[1]EL PROGRESO'!E285</f>
        <v>8500</v>
      </c>
      <c r="F293" s="50">
        <f t="shared" si="24"/>
        <v>8500</v>
      </c>
      <c r="G293" s="35">
        <f t="shared" si="25"/>
        <v>1</v>
      </c>
      <c r="H293" s="159">
        <f t="shared" si="27"/>
        <v>8500</v>
      </c>
      <c r="I293" s="199"/>
      <c r="J293" s="197">
        <f t="shared" si="28"/>
        <v>1</v>
      </c>
      <c r="K293" s="54">
        <f t="shared" si="26"/>
        <v>8500</v>
      </c>
    </row>
    <row r="294" spans="1:11" x14ac:dyDescent="0.25">
      <c r="A294" s="75">
        <f>'[1]EL PROGRESO'!B286</f>
        <v>275</v>
      </c>
      <c r="B294" s="74" t="str">
        <f>'[1]EL PROGRESO'!C286</f>
        <v>RODILLO PROFESIONAL 9"</v>
      </c>
      <c r="C294" s="62" t="str">
        <f>'[1]EL PROGRESO'!D286</f>
        <v>UND</v>
      </c>
      <c r="D294" s="34">
        <v>1</v>
      </c>
      <c r="E294" s="92">
        <f>'[1]EL PROGRESO'!E286</f>
        <v>10200</v>
      </c>
      <c r="F294" s="50">
        <f t="shared" si="24"/>
        <v>10200</v>
      </c>
      <c r="G294" s="51">
        <f t="shared" si="25"/>
        <v>1</v>
      </c>
      <c r="H294" s="159">
        <f t="shared" si="27"/>
        <v>10200</v>
      </c>
      <c r="I294" s="199"/>
      <c r="J294" s="197">
        <f t="shared" si="23"/>
        <v>1</v>
      </c>
      <c r="K294" s="54">
        <f t="shared" si="26"/>
        <v>10200</v>
      </c>
    </row>
    <row r="295" spans="1:11" x14ac:dyDescent="0.25">
      <c r="A295" s="75">
        <f>'[1]EL PROGRESO'!B287</f>
        <v>276</v>
      </c>
      <c r="B295" s="74" t="str">
        <f>'[1]EL PROGRESO'!C287</f>
        <v xml:space="preserve">SEGUETA 18 METAL </v>
      </c>
      <c r="C295" s="62" t="str">
        <f>'[1]EL PROGRESO'!D287</f>
        <v>UND</v>
      </c>
      <c r="D295" s="34">
        <v>1</v>
      </c>
      <c r="E295" s="92">
        <f>'[1]EL PROGRESO'!E287</f>
        <v>7250</v>
      </c>
      <c r="F295" s="50">
        <f t="shared" si="24"/>
        <v>7250</v>
      </c>
      <c r="G295" s="35">
        <f t="shared" si="25"/>
        <v>1</v>
      </c>
      <c r="H295" s="200">
        <f t="shared" si="27"/>
        <v>7250</v>
      </c>
      <c r="I295" s="201"/>
      <c r="J295" s="197">
        <f t="shared" si="23"/>
        <v>1</v>
      </c>
      <c r="K295" s="54">
        <f t="shared" si="26"/>
        <v>7250</v>
      </c>
    </row>
    <row r="296" spans="1:11" x14ac:dyDescent="0.25">
      <c r="A296" s="75">
        <f>'[1]EL PROGRESO'!B288</f>
        <v>277</v>
      </c>
      <c r="B296" s="74" t="str">
        <f>'[1]EL PROGRESO'!C288</f>
        <v xml:space="preserve">SIFON FLEXIBLE PCP </v>
      </c>
      <c r="C296" s="62" t="str">
        <f>'[1]EL PROGRESO'!D288</f>
        <v>UND</v>
      </c>
      <c r="D296" s="34">
        <v>1</v>
      </c>
      <c r="E296" s="92">
        <f>'[1]EL PROGRESO'!E288</f>
        <v>14500</v>
      </c>
      <c r="F296" s="50">
        <f t="shared" si="24"/>
        <v>14500</v>
      </c>
      <c r="G296" s="51">
        <f t="shared" si="25"/>
        <v>1</v>
      </c>
      <c r="H296" s="159">
        <f t="shared" si="27"/>
        <v>14500</v>
      </c>
      <c r="I296" s="199"/>
      <c r="J296" s="197">
        <f t="shared" si="23"/>
        <v>1</v>
      </c>
      <c r="K296" s="53">
        <f t="shared" si="26"/>
        <v>14500</v>
      </c>
    </row>
    <row r="297" spans="1:11" x14ac:dyDescent="0.25">
      <c r="A297" s="75">
        <f>'[1]EL PROGRESO'!B289</f>
        <v>278</v>
      </c>
      <c r="B297" s="74" t="str">
        <f>'[1]EL PROGRESO'!C289</f>
        <v xml:space="preserve">SIFON LAVAMANOS COMPLETO GRIVAL </v>
      </c>
      <c r="C297" s="62" t="str">
        <f>'[1]EL PROGRESO'!D289</f>
        <v>UND</v>
      </c>
      <c r="D297" s="34">
        <v>1</v>
      </c>
      <c r="E297" s="92">
        <f>'[1]EL PROGRESO'!E289</f>
        <v>16500</v>
      </c>
      <c r="F297" s="50">
        <f t="shared" si="24"/>
        <v>16500</v>
      </c>
      <c r="G297" s="35">
        <f t="shared" si="25"/>
        <v>1</v>
      </c>
      <c r="H297" s="159">
        <f t="shared" si="27"/>
        <v>16500</v>
      </c>
      <c r="I297" s="199"/>
      <c r="J297" s="197">
        <f t="shared" si="23"/>
        <v>1</v>
      </c>
      <c r="K297" s="54">
        <f t="shared" si="26"/>
        <v>16500</v>
      </c>
    </row>
    <row r="298" spans="1:11" x14ac:dyDescent="0.25">
      <c r="A298" s="75">
        <f>'[1]EL PROGRESO'!B290</f>
        <v>279</v>
      </c>
      <c r="B298" s="74" t="str">
        <f>'[1]EL PROGRESO'!C290</f>
        <v xml:space="preserve">SIKA JOINT COMPOUND 27.0 KG CUÑETE </v>
      </c>
      <c r="C298" s="62" t="str">
        <f>'[1]EL PROGRESO'!D290</f>
        <v>UND</v>
      </c>
      <c r="D298" s="34">
        <v>1</v>
      </c>
      <c r="E298" s="92">
        <f>'[1]EL PROGRESO'!E290</f>
        <v>50000</v>
      </c>
      <c r="F298" s="50">
        <f t="shared" si="24"/>
        <v>50000</v>
      </c>
      <c r="G298" s="51">
        <f t="shared" si="25"/>
        <v>1</v>
      </c>
      <c r="H298" s="159">
        <f t="shared" si="27"/>
        <v>50000</v>
      </c>
      <c r="I298" s="199"/>
      <c r="J298" s="197">
        <f t="shared" si="23"/>
        <v>1</v>
      </c>
      <c r="K298" s="54">
        <f t="shared" si="26"/>
        <v>50000</v>
      </c>
    </row>
    <row r="299" spans="1:11" x14ac:dyDescent="0.25">
      <c r="A299" s="75">
        <f>'[1]EL PROGRESO'!B291</f>
        <v>280</v>
      </c>
      <c r="B299" s="74" t="str">
        <f>'[1]EL PROGRESO'!C291</f>
        <v xml:space="preserve">SIKADUR 31 ADHESIVO GRIS 0.5 KG </v>
      </c>
      <c r="C299" s="62" t="str">
        <f>'[1]EL PROGRESO'!D291</f>
        <v>UND</v>
      </c>
      <c r="D299" s="34">
        <v>1</v>
      </c>
      <c r="E299" s="92">
        <f>'[1]EL PROGRESO'!E291</f>
        <v>465000</v>
      </c>
      <c r="F299" s="50">
        <f t="shared" si="24"/>
        <v>465000</v>
      </c>
      <c r="G299" s="35">
        <f t="shared" si="25"/>
        <v>1</v>
      </c>
      <c r="H299" s="159">
        <f t="shared" si="27"/>
        <v>465000</v>
      </c>
      <c r="I299" s="199"/>
      <c r="J299" s="197">
        <f t="shared" si="23"/>
        <v>1</v>
      </c>
      <c r="K299" s="54">
        <f t="shared" si="26"/>
        <v>465000</v>
      </c>
    </row>
    <row r="300" spans="1:11" x14ac:dyDescent="0.25">
      <c r="A300" s="75">
        <f>'[1]EL PROGRESO'!B292</f>
        <v>281</v>
      </c>
      <c r="B300" s="74" t="str">
        <f>'[1]EL PROGRESO'!C292</f>
        <v xml:space="preserve">SIKAFLEX CONSTRUCTION- CURE BLANCO </v>
      </c>
      <c r="C300" s="62" t="str">
        <f>'[1]EL PROGRESO'!D292</f>
        <v>UND</v>
      </c>
      <c r="D300" s="34">
        <v>1</v>
      </c>
      <c r="E300" s="92">
        <f>'[1]EL PROGRESO'!E292</f>
        <v>42700</v>
      </c>
      <c r="F300" s="50">
        <f t="shared" si="24"/>
        <v>42700</v>
      </c>
      <c r="G300" s="51">
        <f t="shared" si="25"/>
        <v>1</v>
      </c>
      <c r="H300" s="159">
        <f t="shared" si="27"/>
        <v>42700</v>
      </c>
      <c r="I300" s="199"/>
      <c r="J300" s="197">
        <f t="shared" si="23"/>
        <v>1</v>
      </c>
      <c r="K300" s="53">
        <f t="shared" si="26"/>
        <v>42700</v>
      </c>
    </row>
    <row r="301" spans="1:11" x14ac:dyDescent="0.25">
      <c r="A301" s="75">
        <f>'[1]EL PROGRESO'!B293</f>
        <v>282</v>
      </c>
      <c r="B301" s="74" t="str">
        <f>'[1]EL PROGRESO'!C293</f>
        <v xml:space="preserve">SIKAMASTIC 1,1 KG X 1/4 </v>
      </c>
      <c r="C301" s="62" t="str">
        <f>'[1]EL PROGRESO'!D293</f>
        <v>UND</v>
      </c>
      <c r="D301" s="34">
        <v>1</v>
      </c>
      <c r="E301" s="92">
        <f>'[1]EL PROGRESO'!E293</f>
        <v>7700</v>
      </c>
      <c r="F301" s="50">
        <f t="shared" si="24"/>
        <v>7700</v>
      </c>
      <c r="G301" s="35">
        <f t="shared" si="25"/>
        <v>1</v>
      </c>
      <c r="H301" s="200">
        <f t="shared" si="27"/>
        <v>7700</v>
      </c>
      <c r="I301" s="201"/>
      <c r="J301" s="197">
        <f t="shared" si="23"/>
        <v>1</v>
      </c>
      <c r="K301" s="54">
        <f t="shared" si="26"/>
        <v>7700</v>
      </c>
    </row>
    <row r="302" spans="1:11" x14ac:dyDescent="0.25">
      <c r="A302" s="75">
        <f>'[1]EL PROGRESO'!B294</f>
        <v>283</v>
      </c>
      <c r="B302" s="74" t="str">
        <f>'[1]EL PROGRESO'!C294</f>
        <v xml:space="preserve">SILICONA TRANSPARENTE </v>
      </c>
      <c r="C302" s="62" t="str">
        <f>'[1]EL PROGRESO'!D294</f>
        <v>UND</v>
      </c>
      <c r="D302" s="34">
        <v>1</v>
      </c>
      <c r="E302" s="92">
        <f>'[1]EL PROGRESO'!E294</f>
        <v>16500</v>
      </c>
      <c r="F302" s="50">
        <f t="shared" si="24"/>
        <v>16500</v>
      </c>
      <c r="G302" s="51">
        <f t="shared" si="25"/>
        <v>1</v>
      </c>
      <c r="H302" s="159">
        <f t="shared" si="27"/>
        <v>16500</v>
      </c>
      <c r="I302" s="199"/>
      <c r="J302" s="197">
        <f t="shared" si="23"/>
        <v>1</v>
      </c>
      <c r="K302" s="54">
        <f t="shared" si="26"/>
        <v>16500</v>
      </c>
    </row>
    <row r="303" spans="1:11" x14ac:dyDescent="0.25">
      <c r="A303" s="75">
        <f>'[1]EL PROGRESO'!B295</f>
        <v>284</v>
      </c>
      <c r="B303" s="74" t="str">
        <f>'[1]EL PROGRESO'!C295</f>
        <v xml:space="preserve">SOLDADURA PVC 1/128" </v>
      </c>
      <c r="C303" s="62" t="str">
        <f>'[1]EL PROGRESO'!D295</f>
        <v>UND</v>
      </c>
      <c r="D303" s="34">
        <v>1</v>
      </c>
      <c r="E303" s="92">
        <f>'[1]EL PROGRESO'!E295</f>
        <v>5900</v>
      </c>
      <c r="F303" s="50">
        <f t="shared" si="24"/>
        <v>5900</v>
      </c>
      <c r="G303" s="35">
        <f t="shared" si="25"/>
        <v>1</v>
      </c>
      <c r="H303" s="159">
        <f t="shared" si="27"/>
        <v>5900</v>
      </c>
      <c r="I303" s="199"/>
      <c r="J303" s="197">
        <f t="shared" si="23"/>
        <v>1</v>
      </c>
      <c r="K303" s="54">
        <f t="shared" si="26"/>
        <v>5900</v>
      </c>
    </row>
    <row r="304" spans="1:11" x14ac:dyDescent="0.25">
      <c r="A304" s="75">
        <f>'[1]EL PROGRESO'!B296</f>
        <v>285</v>
      </c>
      <c r="B304" s="74" t="str">
        <f>'[1]EL PROGRESO'!C296</f>
        <v>SOLDADURA PVC 1/16"</v>
      </c>
      <c r="C304" s="62" t="str">
        <f>'[1]EL PROGRESO'!D296</f>
        <v>UND</v>
      </c>
      <c r="D304" s="34">
        <v>1</v>
      </c>
      <c r="E304" s="92">
        <f>'[1]EL PROGRESO'!E296</f>
        <v>27500</v>
      </c>
      <c r="F304" s="50">
        <f t="shared" si="24"/>
        <v>27500</v>
      </c>
      <c r="G304" s="51">
        <f t="shared" si="25"/>
        <v>1</v>
      </c>
      <c r="H304" s="159">
        <f t="shared" si="27"/>
        <v>27500</v>
      </c>
      <c r="I304" s="199"/>
      <c r="J304" s="197">
        <f t="shared" si="23"/>
        <v>1</v>
      </c>
      <c r="K304" s="53">
        <f t="shared" si="26"/>
        <v>27500</v>
      </c>
    </row>
    <row r="305" spans="1:11" x14ac:dyDescent="0.25">
      <c r="A305" s="75">
        <f>'[1]EL PROGRESO'!B297</f>
        <v>286</v>
      </c>
      <c r="B305" s="74" t="str">
        <f>'[1]EL PROGRESO'!C297</f>
        <v xml:space="preserve">SOLDADURA PVC 1/32" </v>
      </c>
      <c r="C305" s="62" t="str">
        <f>'[1]EL PROGRESO'!D297</f>
        <v>UND</v>
      </c>
      <c r="D305" s="34">
        <v>1</v>
      </c>
      <c r="E305" s="92">
        <f>'[1]EL PROGRESO'!E297</f>
        <v>19000</v>
      </c>
      <c r="F305" s="50">
        <f t="shared" si="24"/>
        <v>19000</v>
      </c>
      <c r="G305" s="35">
        <f t="shared" si="25"/>
        <v>1</v>
      </c>
      <c r="H305" s="159">
        <f t="shared" si="27"/>
        <v>19000</v>
      </c>
      <c r="I305" s="199"/>
      <c r="J305" s="197">
        <f t="shared" si="23"/>
        <v>1</v>
      </c>
      <c r="K305" s="54">
        <f t="shared" si="26"/>
        <v>19000</v>
      </c>
    </row>
    <row r="306" spans="1:11" x14ac:dyDescent="0.25">
      <c r="A306" s="75">
        <f>'[1]EL PROGRESO'!B298</f>
        <v>287</v>
      </c>
      <c r="B306" s="74" t="str">
        <f>'[1]EL PROGRESO'!C298</f>
        <v xml:space="preserve">SOLDADURA PVC 1/8" </v>
      </c>
      <c r="C306" s="62" t="str">
        <f>'[1]EL PROGRESO'!D298</f>
        <v>UND</v>
      </c>
      <c r="D306" s="34">
        <v>1</v>
      </c>
      <c r="E306" s="92">
        <f>'[1]EL PROGRESO'!E298</f>
        <v>46250</v>
      </c>
      <c r="F306" s="50">
        <f t="shared" si="24"/>
        <v>46250</v>
      </c>
      <c r="G306" s="51">
        <f t="shared" si="25"/>
        <v>1</v>
      </c>
      <c r="H306" s="159">
        <f t="shared" si="27"/>
        <v>46250</v>
      </c>
      <c r="I306" s="199"/>
      <c r="J306" s="197">
        <f t="shared" si="23"/>
        <v>1</v>
      </c>
      <c r="K306" s="54">
        <f t="shared" si="26"/>
        <v>46250</v>
      </c>
    </row>
    <row r="307" spans="1:11" x14ac:dyDescent="0.25">
      <c r="A307" s="75">
        <f>'[1]EL PROGRESO'!B299</f>
        <v>288</v>
      </c>
      <c r="B307" s="74" t="str">
        <f>'[1]EL PROGRESO'!C299</f>
        <v xml:space="preserve">THINNER EXTRA FINO BOTELLA </v>
      </c>
      <c r="C307" s="62" t="str">
        <f>'[1]EL PROGRESO'!D299</f>
        <v>UND</v>
      </c>
      <c r="D307" s="34">
        <v>1</v>
      </c>
      <c r="E307" s="92">
        <f>'[1]EL PROGRESO'!E299</f>
        <v>8200</v>
      </c>
      <c r="F307" s="50">
        <f t="shared" si="24"/>
        <v>8200</v>
      </c>
      <c r="G307" s="35">
        <f t="shared" si="25"/>
        <v>1</v>
      </c>
      <c r="H307" s="200">
        <f t="shared" si="27"/>
        <v>8200</v>
      </c>
      <c r="I307" s="201"/>
      <c r="J307" s="197">
        <f t="shared" si="23"/>
        <v>1</v>
      </c>
      <c r="K307" s="54">
        <f t="shared" si="26"/>
        <v>8200</v>
      </c>
    </row>
    <row r="308" spans="1:11" x14ac:dyDescent="0.25">
      <c r="A308" s="75">
        <f>'[1]EL PROGRESO'!B300</f>
        <v>289</v>
      </c>
      <c r="B308" s="74" t="str">
        <f>'[1]EL PROGRESO'!C300</f>
        <v>THINNER</v>
      </c>
      <c r="C308" s="62" t="str">
        <f>'[1]EL PROGRESO'!D300</f>
        <v>GLN.</v>
      </c>
      <c r="D308" s="34">
        <v>1</v>
      </c>
      <c r="E308" s="92">
        <f>'[1]EL PROGRESO'!E300</f>
        <v>25000</v>
      </c>
      <c r="F308" s="50">
        <f t="shared" si="24"/>
        <v>25000</v>
      </c>
      <c r="G308" s="51">
        <f t="shared" si="25"/>
        <v>1</v>
      </c>
      <c r="H308" s="159">
        <f t="shared" si="27"/>
        <v>25000</v>
      </c>
      <c r="I308" s="199"/>
      <c r="J308" s="197">
        <f t="shared" si="23"/>
        <v>1</v>
      </c>
      <c r="K308" s="53">
        <f t="shared" si="26"/>
        <v>25000</v>
      </c>
    </row>
    <row r="309" spans="1:11" x14ac:dyDescent="0.25">
      <c r="A309" s="75">
        <f>'[1]EL PROGRESO'!B301</f>
        <v>290</v>
      </c>
      <c r="B309" s="74" t="str">
        <f>'[1]EL PROGRESO'!C301</f>
        <v xml:space="preserve">TORNILLO DREWALL 10 X 11/2" </v>
      </c>
      <c r="C309" s="62" t="str">
        <f>'[1]EL PROGRESO'!D301</f>
        <v>UND</v>
      </c>
      <c r="D309" s="34">
        <v>1</v>
      </c>
      <c r="E309" s="92">
        <f>'[1]EL PROGRESO'!E301</f>
        <v>250</v>
      </c>
      <c r="F309" s="50">
        <f t="shared" si="24"/>
        <v>250</v>
      </c>
      <c r="G309" s="35">
        <f t="shared" si="25"/>
        <v>1</v>
      </c>
      <c r="H309" s="159">
        <f t="shared" si="27"/>
        <v>250</v>
      </c>
      <c r="I309" s="199"/>
      <c r="J309" s="197">
        <f t="shared" si="23"/>
        <v>1</v>
      </c>
      <c r="K309" s="54">
        <f t="shared" si="26"/>
        <v>250</v>
      </c>
    </row>
    <row r="310" spans="1:11" x14ac:dyDescent="0.25">
      <c r="A310" s="75">
        <f>'[1]EL PROGRESO'!B302</f>
        <v>291</v>
      </c>
      <c r="B310" s="74" t="str">
        <f>'[1]EL PROGRESO'!C302</f>
        <v xml:space="preserve">TORNILLO DREWALL 8 X 1 1/2" </v>
      </c>
      <c r="C310" s="62" t="str">
        <f>'[1]EL PROGRESO'!D302</f>
        <v>UND</v>
      </c>
      <c r="D310" s="34">
        <v>1</v>
      </c>
      <c r="E310" s="92">
        <f>'[1]EL PROGRESO'!E302</f>
        <v>300</v>
      </c>
      <c r="F310" s="50">
        <f t="shared" si="24"/>
        <v>300</v>
      </c>
      <c r="G310" s="51">
        <f t="shared" si="25"/>
        <v>1</v>
      </c>
      <c r="H310" s="159">
        <f t="shared" si="27"/>
        <v>300</v>
      </c>
      <c r="I310" s="199"/>
      <c r="J310" s="197">
        <f t="shared" si="23"/>
        <v>1</v>
      </c>
      <c r="K310" s="54">
        <f t="shared" si="26"/>
        <v>300</v>
      </c>
    </row>
    <row r="311" spans="1:11" x14ac:dyDescent="0.25">
      <c r="A311" s="75">
        <f>'[1]EL PROGRESO'!B303</f>
        <v>292</v>
      </c>
      <c r="B311" s="74" t="str">
        <f>'[1]EL PROGRESO'!C303</f>
        <v xml:space="preserve">TORNILLO DREWALL 8 X 1" </v>
      </c>
      <c r="C311" s="62" t="str">
        <f>'[1]EL PROGRESO'!D303</f>
        <v>UND</v>
      </c>
      <c r="D311" s="34">
        <v>1</v>
      </c>
      <c r="E311" s="92">
        <f>'[1]EL PROGRESO'!E303</f>
        <v>300</v>
      </c>
      <c r="F311" s="50">
        <f t="shared" si="24"/>
        <v>300</v>
      </c>
      <c r="G311" s="35">
        <f t="shared" si="25"/>
        <v>1</v>
      </c>
      <c r="H311" s="159">
        <f t="shared" si="27"/>
        <v>300</v>
      </c>
      <c r="I311" s="199"/>
      <c r="J311" s="197">
        <f t="shared" si="23"/>
        <v>1</v>
      </c>
      <c r="K311" s="54">
        <f t="shared" si="26"/>
        <v>300</v>
      </c>
    </row>
    <row r="312" spans="1:11" x14ac:dyDescent="0.25">
      <c r="A312" s="75">
        <f>'[1]EL PROGRESO'!B304</f>
        <v>293</v>
      </c>
      <c r="B312" s="74" t="str">
        <f>'[1]EL PROGRESO'!C304</f>
        <v xml:space="preserve">TORNILLO DREWALL 8 X 2" </v>
      </c>
      <c r="C312" s="62" t="str">
        <f>'[1]EL PROGRESO'!D304</f>
        <v>UND</v>
      </c>
      <c r="D312" s="34">
        <v>1</v>
      </c>
      <c r="E312" s="92">
        <f>'[1]EL PROGRESO'!E304</f>
        <v>250</v>
      </c>
      <c r="F312" s="50">
        <f t="shared" si="24"/>
        <v>250</v>
      </c>
      <c r="G312" s="51">
        <f t="shared" si="25"/>
        <v>1</v>
      </c>
      <c r="H312" s="159">
        <f t="shared" si="27"/>
        <v>250</v>
      </c>
      <c r="I312" s="199"/>
      <c r="J312" s="197">
        <f t="shared" si="23"/>
        <v>1</v>
      </c>
      <c r="K312" s="53">
        <f t="shared" si="26"/>
        <v>250</v>
      </c>
    </row>
    <row r="313" spans="1:11" x14ac:dyDescent="0.25">
      <c r="A313" s="75">
        <f>'[1]EL PROGRESO'!B305</f>
        <v>294</v>
      </c>
      <c r="B313" s="74" t="str">
        <f>'[1]EL PROGRESO'!C305</f>
        <v>TORNILLO PUNTA BROCA 8 X 1 1/4"</v>
      </c>
      <c r="C313" s="62" t="str">
        <f>'[1]EL PROGRESO'!D305</f>
        <v>UND</v>
      </c>
      <c r="D313" s="34">
        <v>1</v>
      </c>
      <c r="E313" s="92">
        <f>'[1]EL PROGRESO'!E305</f>
        <v>150</v>
      </c>
      <c r="F313" s="50">
        <f t="shared" si="24"/>
        <v>150</v>
      </c>
      <c r="G313" s="35">
        <f t="shared" si="25"/>
        <v>1</v>
      </c>
      <c r="H313" s="200">
        <f t="shared" si="27"/>
        <v>150</v>
      </c>
      <c r="I313" s="201"/>
      <c r="J313" s="197">
        <f t="shared" si="23"/>
        <v>1</v>
      </c>
      <c r="K313" s="54">
        <f t="shared" si="26"/>
        <v>150</v>
      </c>
    </row>
    <row r="314" spans="1:11" x14ac:dyDescent="0.25">
      <c r="A314" s="75">
        <f>'[1]EL PROGRESO'!B306</f>
        <v>295</v>
      </c>
      <c r="B314" s="74" t="str">
        <f>'[1]EL PROGRESO'!C306</f>
        <v>TORNILLO PUNTA BROCA 8 X 1 3/4"</v>
      </c>
      <c r="C314" s="62" t="str">
        <f>'[1]EL PROGRESO'!D306</f>
        <v>UND</v>
      </c>
      <c r="D314" s="34">
        <v>1</v>
      </c>
      <c r="E314" s="92">
        <f>'[1]EL PROGRESO'!E306</f>
        <v>1700</v>
      </c>
      <c r="F314" s="50">
        <f t="shared" si="24"/>
        <v>1700</v>
      </c>
      <c r="G314" s="51">
        <f t="shared" si="25"/>
        <v>1</v>
      </c>
      <c r="H314" s="159">
        <f t="shared" si="27"/>
        <v>1700</v>
      </c>
      <c r="I314" s="199"/>
      <c r="J314" s="197">
        <f t="shared" si="23"/>
        <v>1</v>
      </c>
      <c r="K314" s="54">
        <f t="shared" si="26"/>
        <v>1700</v>
      </c>
    </row>
    <row r="315" spans="1:11" x14ac:dyDescent="0.25">
      <c r="A315" s="75">
        <f>'[1]EL PROGRESO'!B307</f>
        <v>296</v>
      </c>
      <c r="B315" s="74" t="str">
        <f>'[1]EL PROGRESO'!C307</f>
        <v xml:space="preserve">TUBO PRESION 1/2 RD 9 X 1 METRO </v>
      </c>
      <c r="C315" s="62" t="str">
        <f>'[1]EL PROGRESO'!D307</f>
        <v>UND</v>
      </c>
      <c r="D315" s="34">
        <v>1</v>
      </c>
      <c r="E315" s="92">
        <f>'[1]EL PROGRESO'!E307</f>
        <v>3650</v>
      </c>
      <c r="F315" s="50">
        <f t="shared" si="24"/>
        <v>3650</v>
      </c>
      <c r="G315" s="35">
        <f t="shared" si="25"/>
        <v>1</v>
      </c>
      <c r="H315" s="159">
        <f t="shared" si="27"/>
        <v>3650</v>
      </c>
      <c r="I315" s="199"/>
      <c r="J315" s="197">
        <f t="shared" si="23"/>
        <v>1</v>
      </c>
      <c r="K315" s="54">
        <f t="shared" si="26"/>
        <v>3650</v>
      </c>
    </row>
    <row r="316" spans="1:11" x14ac:dyDescent="0.25">
      <c r="A316" s="75">
        <f>'[1]EL PROGRESO'!B308</f>
        <v>297</v>
      </c>
      <c r="B316" s="74" t="str">
        <f>'[1]EL PROGRESO'!C308</f>
        <v>TUBO PRESION 11/2"RDE 21 X 1 METRO</v>
      </c>
      <c r="C316" s="62" t="str">
        <f>'[1]EL PROGRESO'!D308</f>
        <v>UND</v>
      </c>
      <c r="D316" s="34">
        <v>1</v>
      </c>
      <c r="E316" s="92">
        <f>'[1]EL PROGRESO'!E308</f>
        <v>11200</v>
      </c>
      <c r="F316" s="50">
        <f t="shared" si="24"/>
        <v>11200</v>
      </c>
      <c r="G316" s="51">
        <f t="shared" si="25"/>
        <v>1</v>
      </c>
      <c r="H316" s="159">
        <f t="shared" si="27"/>
        <v>11200</v>
      </c>
      <c r="I316" s="199"/>
      <c r="J316" s="197">
        <f t="shared" si="23"/>
        <v>1</v>
      </c>
      <c r="K316" s="53">
        <f t="shared" si="26"/>
        <v>11200</v>
      </c>
    </row>
    <row r="317" spans="1:11" x14ac:dyDescent="0.25">
      <c r="A317" s="75">
        <f>'[1]EL PROGRESO'!B309</f>
        <v>298</v>
      </c>
      <c r="B317" s="74" t="str">
        <f>'[1]EL PROGRESO'!C309</f>
        <v>TUBO PRESION 3/4" RDE 11 X 1 MTROS</v>
      </c>
      <c r="C317" s="62" t="str">
        <f>'[1]EL PROGRESO'!D309</f>
        <v>UND</v>
      </c>
      <c r="D317" s="34">
        <v>1</v>
      </c>
      <c r="E317" s="92">
        <f>'[1]EL PROGRESO'!E309</f>
        <v>4250</v>
      </c>
      <c r="F317" s="50">
        <f t="shared" si="24"/>
        <v>4250</v>
      </c>
      <c r="G317" s="35">
        <f t="shared" si="25"/>
        <v>1</v>
      </c>
      <c r="H317" s="159">
        <f t="shared" si="27"/>
        <v>4250</v>
      </c>
      <c r="I317" s="199"/>
      <c r="J317" s="197">
        <f t="shared" si="23"/>
        <v>1</v>
      </c>
      <c r="K317" s="54">
        <f t="shared" si="26"/>
        <v>4250</v>
      </c>
    </row>
    <row r="318" spans="1:11" x14ac:dyDescent="0.25">
      <c r="A318" s="75">
        <f>'[1]EL PROGRESO'!B310</f>
        <v>299</v>
      </c>
      <c r="B318" s="74" t="str">
        <f>'[1]EL PROGRESO'!C310</f>
        <v xml:space="preserve">UNION POLIETILENO 1/2" </v>
      </c>
      <c r="C318" s="62" t="str">
        <f>'[1]EL PROGRESO'!D310</f>
        <v>UND</v>
      </c>
      <c r="D318" s="34">
        <v>1</v>
      </c>
      <c r="E318" s="92">
        <f>'[1]EL PROGRESO'!E310</f>
        <v>1100</v>
      </c>
      <c r="F318" s="50">
        <f t="shared" si="24"/>
        <v>1100</v>
      </c>
      <c r="G318" s="51">
        <f t="shared" si="25"/>
        <v>1</v>
      </c>
      <c r="H318" s="159">
        <f t="shared" si="27"/>
        <v>1100</v>
      </c>
      <c r="I318" s="199"/>
      <c r="J318" s="197">
        <f t="shared" si="23"/>
        <v>1</v>
      </c>
      <c r="K318" s="54">
        <f t="shared" si="26"/>
        <v>1100</v>
      </c>
    </row>
    <row r="319" spans="1:11" x14ac:dyDescent="0.25">
      <c r="A319" s="75">
        <f>'[1]EL PROGRESO'!B311</f>
        <v>300</v>
      </c>
      <c r="B319" s="74" t="str">
        <f>'[1]EL PROGRESO'!C311</f>
        <v>VIDRIO INCOLORO 4 MM</v>
      </c>
      <c r="C319" s="62" t="str">
        <f>'[1]EL PROGRESO'!D311</f>
        <v>UND</v>
      </c>
      <c r="D319" s="34">
        <v>1</v>
      </c>
      <c r="E319" s="92">
        <f>'[1]EL PROGRESO'!E311</f>
        <v>46700</v>
      </c>
      <c r="F319" s="50">
        <f t="shared" si="24"/>
        <v>46700</v>
      </c>
      <c r="G319" s="35">
        <f t="shared" si="25"/>
        <v>1</v>
      </c>
      <c r="H319" s="200">
        <f t="shared" si="27"/>
        <v>46700</v>
      </c>
      <c r="I319" s="201"/>
      <c r="J319" s="197">
        <f t="shared" si="23"/>
        <v>1</v>
      </c>
      <c r="K319" s="54">
        <f t="shared" si="26"/>
        <v>46700</v>
      </c>
    </row>
    <row r="320" spans="1:11" x14ac:dyDescent="0.25">
      <c r="A320" s="75">
        <f>'[1]EL PROGRESO'!B312</f>
        <v>301</v>
      </c>
      <c r="B320" s="74" t="str">
        <f>'[1]EL PROGRESO'!C312</f>
        <v>VIDRIO INCOLORO 5 MM</v>
      </c>
      <c r="C320" s="62" t="str">
        <f>'[1]EL PROGRESO'!D312</f>
        <v>UND</v>
      </c>
      <c r="D320" s="34">
        <v>1</v>
      </c>
      <c r="E320" s="92">
        <f>'[1]EL PROGRESO'!E312</f>
        <v>58750</v>
      </c>
      <c r="F320" s="50">
        <f t="shared" si="24"/>
        <v>58750</v>
      </c>
      <c r="G320" s="51">
        <f t="shared" si="25"/>
        <v>1</v>
      </c>
      <c r="H320" s="159">
        <f t="shared" si="27"/>
        <v>58750</v>
      </c>
      <c r="I320" s="199"/>
      <c r="J320" s="197">
        <f t="shared" si="23"/>
        <v>1</v>
      </c>
      <c r="K320" s="53">
        <f t="shared" si="26"/>
        <v>58750</v>
      </c>
    </row>
    <row r="321" spans="1:11" x14ac:dyDescent="0.25">
      <c r="A321" s="75">
        <f>'[1]EL PROGRESO'!B313</f>
        <v>302</v>
      </c>
      <c r="B321" s="74" t="str">
        <f>'[1]EL PROGRESO'!C313</f>
        <v>VIDRIO MINIBOREAL 4 MM</v>
      </c>
      <c r="C321" s="62" t="str">
        <f>'[1]EL PROGRESO'!D313</f>
        <v>UND</v>
      </c>
      <c r="D321" s="34">
        <v>1</v>
      </c>
      <c r="E321" s="92">
        <f>'[1]EL PROGRESO'!E313</f>
        <v>56500</v>
      </c>
      <c r="F321" s="50">
        <f t="shared" si="24"/>
        <v>56500</v>
      </c>
      <c r="G321" s="35">
        <f t="shared" si="25"/>
        <v>1</v>
      </c>
      <c r="H321" s="159">
        <f t="shared" si="27"/>
        <v>56500</v>
      </c>
      <c r="I321" s="199"/>
      <c r="J321" s="197">
        <f t="shared" si="23"/>
        <v>1</v>
      </c>
      <c r="K321" s="54">
        <f t="shared" si="26"/>
        <v>56500</v>
      </c>
    </row>
    <row r="322" spans="1:11" x14ac:dyDescent="0.25">
      <c r="A322" s="75">
        <f>'[1]EL PROGRESO'!B314</f>
        <v>303</v>
      </c>
      <c r="B322" s="74" t="str">
        <f>'[1]EL PROGRESO'!C314</f>
        <v xml:space="preserve">VINILO CORAZA </v>
      </c>
      <c r="C322" s="62" t="str">
        <f>'[1]EL PROGRESO'!D314</f>
        <v>GLN.</v>
      </c>
      <c r="D322" s="34">
        <v>1</v>
      </c>
      <c r="E322" s="92">
        <f>'[1]EL PROGRESO'!E314</f>
        <v>80000</v>
      </c>
      <c r="F322" s="50">
        <f t="shared" si="24"/>
        <v>80000</v>
      </c>
      <c r="G322" s="51">
        <f t="shared" si="25"/>
        <v>1</v>
      </c>
      <c r="H322" s="159">
        <f t="shared" si="27"/>
        <v>80000</v>
      </c>
      <c r="I322" s="199"/>
      <c r="J322" s="197">
        <f t="shared" si="23"/>
        <v>1</v>
      </c>
      <c r="K322" s="54">
        <f t="shared" si="26"/>
        <v>80000</v>
      </c>
    </row>
    <row r="323" spans="1:11" x14ac:dyDescent="0.25">
      <c r="A323" s="75">
        <f>'[1]EL PROGRESO'!B315</f>
        <v>304</v>
      </c>
      <c r="B323" s="74" t="str">
        <f>'[1]EL PROGRESO'!C315</f>
        <v>VINILO CORAZA (CUÑETE 5 GALONES)</v>
      </c>
      <c r="C323" s="62" t="str">
        <f>'[1]EL PROGRESO'!D315</f>
        <v>UND</v>
      </c>
      <c r="D323" s="34">
        <v>1</v>
      </c>
      <c r="E323" s="92">
        <f>'[1]EL PROGRESO'!E315</f>
        <v>380000</v>
      </c>
      <c r="F323" s="50">
        <f t="shared" si="24"/>
        <v>380000</v>
      </c>
      <c r="G323" s="35">
        <f t="shared" si="25"/>
        <v>1</v>
      </c>
      <c r="H323" s="159">
        <f t="shared" si="27"/>
        <v>380000</v>
      </c>
      <c r="I323" s="199"/>
      <c r="J323" s="197">
        <f t="shared" si="23"/>
        <v>1</v>
      </c>
      <c r="K323" s="54">
        <f t="shared" si="26"/>
        <v>380000</v>
      </c>
    </row>
    <row r="324" spans="1:11" x14ac:dyDescent="0.25">
      <c r="A324" s="75">
        <f>'[1]EL PROGRESO'!B316</f>
        <v>305</v>
      </c>
      <c r="B324" s="74" t="str">
        <f>'[1]EL PROGRESO'!C316</f>
        <v xml:space="preserve">VINILO TIPO 1 </v>
      </c>
      <c r="C324" s="62" t="str">
        <f>'[1]EL PROGRESO'!D316</f>
        <v>GLN.</v>
      </c>
      <c r="D324" s="34">
        <v>1</v>
      </c>
      <c r="E324" s="92">
        <f>'[1]EL PROGRESO'!E316</f>
        <v>45000</v>
      </c>
      <c r="F324" s="50">
        <f t="shared" si="24"/>
        <v>45000</v>
      </c>
      <c r="G324" s="51">
        <f t="shared" si="25"/>
        <v>1</v>
      </c>
      <c r="H324" s="159">
        <f t="shared" si="27"/>
        <v>45000</v>
      </c>
      <c r="I324" s="199"/>
      <c r="J324" s="197">
        <f t="shared" si="23"/>
        <v>1</v>
      </c>
      <c r="K324" s="53">
        <f t="shared" si="26"/>
        <v>45000</v>
      </c>
    </row>
    <row r="325" spans="1:11" x14ac:dyDescent="0.25">
      <c r="A325" s="75">
        <f>'[1]EL PROGRESO'!B317</f>
        <v>306</v>
      </c>
      <c r="B325" s="74" t="str">
        <f>'[1]EL PROGRESO'!C317</f>
        <v xml:space="preserve">VINILO TIPO 1 ( CUÑETE 5 GALONES) </v>
      </c>
      <c r="C325" s="62" t="str">
        <f>'[1]EL PROGRESO'!D317</f>
        <v>UND</v>
      </c>
      <c r="D325" s="34">
        <v>1</v>
      </c>
      <c r="E325" s="92">
        <f>'[1]EL PROGRESO'!E317</f>
        <v>180000</v>
      </c>
      <c r="F325" s="50">
        <f t="shared" si="24"/>
        <v>180000</v>
      </c>
      <c r="G325" s="35">
        <f t="shared" si="25"/>
        <v>1</v>
      </c>
      <c r="H325" s="200">
        <f t="shared" si="27"/>
        <v>180000</v>
      </c>
      <c r="I325" s="201"/>
      <c r="J325" s="197">
        <f t="shared" si="23"/>
        <v>1</v>
      </c>
      <c r="K325" s="54">
        <f t="shared" si="26"/>
        <v>180000</v>
      </c>
    </row>
    <row r="326" spans="1:11" x14ac:dyDescent="0.25">
      <c r="A326" s="75">
        <f>'[1]EL PROGRESO'!B318</f>
        <v>307</v>
      </c>
      <c r="B326" s="74" t="str">
        <f>'[1]EL PROGRESO'!C318</f>
        <v xml:space="preserve">VINILO TIPO 2 </v>
      </c>
      <c r="C326" s="62" t="str">
        <f>'[1]EL PROGRESO'!D318</f>
        <v>GLN.</v>
      </c>
      <c r="D326" s="34">
        <v>1</v>
      </c>
      <c r="E326" s="92">
        <f>'[1]EL PROGRESO'!E318</f>
        <v>35000</v>
      </c>
      <c r="F326" s="50">
        <f t="shared" si="24"/>
        <v>35000</v>
      </c>
      <c r="G326" s="51">
        <f t="shared" si="25"/>
        <v>1</v>
      </c>
      <c r="H326" s="159">
        <f t="shared" si="27"/>
        <v>35000</v>
      </c>
      <c r="I326" s="199"/>
      <c r="J326" s="197">
        <f t="shared" si="23"/>
        <v>1</v>
      </c>
      <c r="K326" s="54">
        <f t="shared" si="26"/>
        <v>35000</v>
      </c>
    </row>
    <row r="327" spans="1:11" x14ac:dyDescent="0.25">
      <c r="A327" s="75">
        <f>'[1]EL PROGRESO'!B319</f>
        <v>308</v>
      </c>
      <c r="B327" s="74" t="str">
        <f>'[1]EL PROGRESO'!C319</f>
        <v xml:space="preserve">VINILO TIPO 2 (CUÑETE 5 GALONES) </v>
      </c>
      <c r="C327" s="62" t="str">
        <f>'[1]EL PROGRESO'!D319</f>
        <v>UND</v>
      </c>
      <c r="D327" s="34">
        <v>1</v>
      </c>
      <c r="E327" s="92">
        <f>'[1]EL PROGRESO'!E319</f>
        <v>157000</v>
      </c>
      <c r="F327" s="50">
        <f t="shared" si="24"/>
        <v>157000</v>
      </c>
      <c r="G327" s="35">
        <f t="shared" si="25"/>
        <v>1</v>
      </c>
      <c r="H327" s="159">
        <f t="shared" si="27"/>
        <v>157000</v>
      </c>
      <c r="I327" s="199"/>
      <c r="J327" s="197">
        <f t="shared" si="23"/>
        <v>1</v>
      </c>
      <c r="K327" s="54">
        <f t="shared" si="26"/>
        <v>157000</v>
      </c>
    </row>
    <row r="328" spans="1:11" ht="13.5" thickBot="1" x14ac:dyDescent="0.3">
      <c r="A328" s="176">
        <f>'[1]EL PROGRESO'!B320</f>
        <v>309</v>
      </c>
      <c r="B328" s="177" t="str">
        <f>'[1]EL PROGRESO'!C320</f>
        <v xml:space="preserve">VIRUTA </v>
      </c>
      <c r="C328" s="178" t="str">
        <f>'[1]EL PROGRESO'!D320</f>
        <v>UND</v>
      </c>
      <c r="D328" s="179">
        <v>1</v>
      </c>
      <c r="E328" s="180">
        <f>'[1]EL PROGRESO'!E320</f>
        <v>17500</v>
      </c>
      <c r="F328" s="181">
        <f t="shared" si="24"/>
        <v>17500</v>
      </c>
      <c r="G328" s="207">
        <f t="shared" si="25"/>
        <v>1</v>
      </c>
      <c r="H328" s="200">
        <f t="shared" si="27"/>
        <v>17500</v>
      </c>
      <c r="I328" s="201"/>
      <c r="J328" s="208">
        <f t="shared" si="23"/>
        <v>1</v>
      </c>
      <c r="K328" s="53">
        <f t="shared" si="26"/>
        <v>17500</v>
      </c>
    </row>
    <row r="329" spans="1:11" ht="15" customHeight="1" thickBot="1" x14ac:dyDescent="0.3">
      <c r="A329" s="192" t="s">
        <v>50</v>
      </c>
      <c r="B329" s="191"/>
      <c r="C329" s="191"/>
      <c r="D329" s="191"/>
      <c r="E329" s="193"/>
      <c r="F329" s="194">
        <f>SUM(F20:F328)</f>
        <v>6716100</v>
      </c>
      <c r="G329" s="209"/>
      <c r="H329" s="210"/>
      <c r="I329" s="210"/>
      <c r="J329" s="211"/>
      <c r="K329" s="194">
        <f>SUM(K20:K328)</f>
        <v>6716100</v>
      </c>
    </row>
  </sheetData>
  <mergeCells count="348">
    <mergeCell ref="H325:I325"/>
    <mergeCell ref="H326:I326"/>
    <mergeCell ref="H327:I327"/>
    <mergeCell ref="H328:I328"/>
    <mergeCell ref="A329:E329"/>
    <mergeCell ref="G329:J329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I5:K5"/>
    <mergeCell ref="C6:K6"/>
    <mergeCell ref="A7:K7"/>
    <mergeCell ref="C9:E9"/>
    <mergeCell ref="A1:B6"/>
    <mergeCell ref="C1:K1"/>
    <mergeCell ref="C2:K2"/>
    <mergeCell ref="C3:K3"/>
    <mergeCell ref="C4:D4"/>
    <mergeCell ref="E4:F5"/>
    <mergeCell ref="G4:H4"/>
    <mergeCell ref="I4:K4"/>
    <mergeCell ref="C5:D5"/>
    <mergeCell ref="G5:H5"/>
    <mergeCell ref="C14:E14"/>
    <mergeCell ref="I14:J14"/>
    <mergeCell ref="C15:E15"/>
    <mergeCell ref="I15:J15"/>
    <mergeCell ref="A17:F17"/>
    <mergeCell ref="J17:K18"/>
    <mergeCell ref="C10:E10"/>
    <mergeCell ref="H10:J10"/>
    <mergeCell ref="C11:E11"/>
    <mergeCell ref="H11:J11"/>
    <mergeCell ref="C12:E12"/>
    <mergeCell ref="C13:E13"/>
    <mergeCell ref="H13:J13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G17:I18"/>
    <mergeCell ref="H19:I19"/>
    <mergeCell ref="H20:I20"/>
    <mergeCell ref="H21:I21"/>
    <mergeCell ref="A18:A19"/>
    <mergeCell ref="B18:B19"/>
    <mergeCell ref="C18:C19"/>
    <mergeCell ref="D18:D19"/>
    <mergeCell ref="E18:E19"/>
    <mergeCell ref="F18:F19"/>
    <mergeCell ref="L98:N98"/>
    <mergeCell ref="L99:N99"/>
    <mergeCell ref="H34:I34"/>
    <mergeCell ref="H35:I35"/>
    <mergeCell ref="H36:I36"/>
    <mergeCell ref="H37:I37"/>
    <mergeCell ref="H38:I38"/>
    <mergeCell ref="H39:I39"/>
    <mergeCell ref="H58:I58"/>
    <mergeCell ref="H59:I59"/>
    <mergeCell ref="H60:I60"/>
    <mergeCell ref="H61:I61"/>
    <mergeCell ref="H62:I62"/>
    <mergeCell ref="H63:I63"/>
    <mergeCell ref="H52:I52"/>
    <mergeCell ref="H53:I53"/>
    <mergeCell ref="H54:I54"/>
    <mergeCell ref="H55:I55"/>
    <mergeCell ref="H56:I56"/>
    <mergeCell ref="H57:I57"/>
    <mergeCell ref="H70:I70"/>
    <mergeCell ref="H71:I71"/>
    <mergeCell ref="H89:I89"/>
    <mergeCell ref="H90:I90"/>
    <mergeCell ref="H31:I31"/>
    <mergeCell ref="H32:I32"/>
    <mergeCell ref="H33:I33"/>
    <mergeCell ref="H46:I46"/>
    <mergeCell ref="H47:I47"/>
    <mergeCell ref="H48:I48"/>
    <mergeCell ref="H49:I49"/>
    <mergeCell ref="H50:I50"/>
    <mergeCell ref="H51:I51"/>
    <mergeCell ref="H40:I40"/>
    <mergeCell ref="H41:I41"/>
    <mergeCell ref="H42:I42"/>
    <mergeCell ref="H43:I43"/>
    <mergeCell ref="H44:I44"/>
    <mergeCell ref="H45:I45"/>
    <mergeCell ref="H72:I72"/>
    <mergeCell ref="H73:I73"/>
    <mergeCell ref="H74:I74"/>
    <mergeCell ref="H75:I75"/>
    <mergeCell ref="H64:I64"/>
    <mergeCell ref="H65:I65"/>
    <mergeCell ref="H66:I66"/>
    <mergeCell ref="H67:I67"/>
    <mergeCell ref="H68:I68"/>
    <mergeCell ref="H69:I69"/>
    <mergeCell ref="H82:I82"/>
    <mergeCell ref="H84:I84"/>
    <mergeCell ref="H85:I85"/>
    <mergeCell ref="H86:I86"/>
    <mergeCell ref="H87:I87"/>
    <mergeCell ref="H88:I88"/>
    <mergeCell ref="H76:I76"/>
    <mergeCell ref="H77:I77"/>
    <mergeCell ref="H78:I78"/>
    <mergeCell ref="H79:I79"/>
    <mergeCell ref="H80:I80"/>
    <mergeCell ref="H81:I81"/>
    <mergeCell ref="H83:I83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1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MAYORES Y MENORES</vt:lpstr>
      <vt:lpstr>SABANA PARCIAL</vt:lpstr>
      <vt:lpstr>'MAYORES Y MENORES'!Área_de_impresión</vt:lpstr>
      <vt:lpstr>'SABANA PARCIAL'!Área_de_impresión</vt:lpstr>
    </vt:vector>
  </TitlesOfParts>
  <Company>www.intercambiosvirtuales.org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NELCY</dc:creator>
  <cp:lastModifiedBy>Usuario de Windows</cp:lastModifiedBy>
  <cp:lastPrinted>2020-12-21T00:44:38Z</cp:lastPrinted>
  <dcterms:created xsi:type="dcterms:W3CDTF">2014-09-11T18:14:04Z</dcterms:created>
  <dcterms:modified xsi:type="dcterms:W3CDTF">2021-04-13T21:11:23Z</dcterms:modified>
</cp:coreProperties>
</file>