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slicers/slicer1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1\Documents\tesis\Proyecto de Grado LEYDI BAUTISTA\"/>
    </mc:Choice>
  </mc:AlternateContent>
  <bookViews>
    <workbookView xWindow="0" yWindow="0" windowWidth="20490" windowHeight="7155" activeTab="3"/>
  </bookViews>
  <sheets>
    <sheet name="HERRAMIENTA ENCUESTA" sheetId="1" r:id="rId1"/>
    <sheet name="BASE" sheetId="3" state="hidden" r:id="rId2"/>
    <sheet name="GRAFICAS" sheetId="4" state="hidden" r:id="rId3"/>
    <sheet name="NIVEL DE COMPETITIVIDAD" sheetId="2" r:id="rId4"/>
  </sheets>
  <externalReferences>
    <externalReference r:id="rId5"/>
  </externalReferences>
  <definedNames>
    <definedName name="PRODUCTO">'[1]Copia herramienta (2)'!$C$35:$AG$35</definedName>
    <definedName name="SegmentaciónDeDatos_FACTOR_DETERMINANTE">#N/A</definedName>
    <definedName name="SegmentaciónDeDatos_INDICADOR_DE_COMPETITIVIDAD">#N/A</definedName>
  </definedNames>
  <calcPr calcId="152511"/>
  <pivotCaches>
    <pivotCache cacheId="2" r:id="rId6"/>
    <pivotCache cacheId="3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5" i="1" l="1"/>
  <c r="P12" i="3"/>
  <c r="L20" i="3"/>
  <c r="F26" i="3"/>
  <c r="G26" i="3"/>
  <c r="E5" i="3" l="1"/>
  <c r="E6" i="3"/>
  <c r="E7" i="3"/>
  <c r="F7" i="3" s="1"/>
  <c r="L6" i="3" s="1"/>
  <c r="E8" i="3"/>
  <c r="F8" i="3" s="1"/>
  <c r="L7" i="3" s="1"/>
  <c r="E9" i="3"/>
  <c r="F9" i="3" s="1"/>
  <c r="E10" i="3"/>
  <c r="F10" i="3" s="1"/>
  <c r="E11" i="3"/>
  <c r="F11" i="3" s="1"/>
  <c r="L10" i="3" s="1"/>
  <c r="E12" i="3"/>
  <c r="E13" i="3"/>
  <c r="E14" i="3"/>
  <c r="F14" i="3" s="1"/>
  <c r="L12" i="3" s="1"/>
  <c r="E15" i="3"/>
  <c r="E16" i="3"/>
  <c r="E17" i="3"/>
  <c r="E18" i="3"/>
  <c r="E19" i="3"/>
  <c r="F19" i="3" s="1"/>
  <c r="L14" i="3" s="1"/>
  <c r="E20" i="3"/>
  <c r="F20" i="3" s="1"/>
  <c r="L15" i="3" s="1"/>
  <c r="E21" i="3"/>
  <c r="E22" i="3"/>
  <c r="E23" i="3"/>
  <c r="F23" i="3" s="1"/>
  <c r="L17" i="3" s="1"/>
  <c r="E24" i="3"/>
  <c r="F24" i="3" s="1"/>
  <c r="L18" i="3" s="1"/>
  <c r="E25" i="3"/>
  <c r="F25" i="3" s="1"/>
  <c r="L19" i="3" s="1"/>
  <c r="E4" i="3"/>
  <c r="F4" i="3" s="1"/>
  <c r="L4" i="3" s="1"/>
  <c r="F5" i="3" l="1"/>
  <c r="L5" i="3" s="1"/>
  <c r="F21" i="3"/>
  <c r="G21" i="3" s="1"/>
  <c r="P10" i="3" s="1"/>
  <c r="G14" i="2" s="1"/>
  <c r="F12" i="3"/>
  <c r="L11" i="3" s="1"/>
  <c r="G10" i="3"/>
  <c r="P6" i="3" s="1"/>
  <c r="G6" i="2" s="1"/>
  <c r="L9" i="3"/>
  <c r="G9" i="3"/>
  <c r="P5" i="3" s="1"/>
  <c r="G5" i="2" s="1"/>
  <c r="L8" i="3"/>
  <c r="G19" i="3"/>
  <c r="P9" i="3" s="1"/>
  <c r="G12" i="2" s="1"/>
  <c r="F15" i="3"/>
  <c r="G23" i="3"/>
  <c r="P11" i="3" s="1"/>
  <c r="G16" i="2" s="1"/>
  <c r="L16" i="3" l="1"/>
  <c r="G4" i="3"/>
  <c r="P4" i="3" s="1"/>
  <c r="G2" i="2" s="1"/>
  <c r="G17" i="2"/>
  <c r="G11" i="3"/>
  <c r="P7" i="3" s="1"/>
  <c r="G8" i="2" s="1"/>
  <c r="G15" i="3"/>
  <c r="P8" i="3" s="1"/>
  <c r="G10" i="2" s="1"/>
  <c r="L13" i="3"/>
</calcChain>
</file>

<file path=xl/comments1.xml><?xml version="1.0" encoding="utf-8"?>
<comments xmlns="http://schemas.openxmlformats.org/spreadsheetml/2006/main">
  <authors>
    <author>User1</author>
  </authors>
  <commentList>
    <comment ref="J13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es un indicador que si se implementa adecuadamente puede incrementar los ingresos y eso ayuda a la mantenerse solvente en el mercado)
</t>
        </r>
      </text>
    </comment>
  </commentList>
</comments>
</file>

<file path=xl/sharedStrings.xml><?xml version="1.0" encoding="utf-8"?>
<sst xmlns="http://schemas.openxmlformats.org/spreadsheetml/2006/main" count="284" uniqueCount="196">
  <si>
    <t>PROCESO</t>
  </si>
  <si>
    <t>FACTOR DETERMINANTE</t>
  </si>
  <si>
    <t>INDICADOR DE COMPETITIVIDAD</t>
  </si>
  <si>
    <t>CARACTERÍSTICAS DE LOS INDICADORES</t>
  </si>
  <si>
    <t>Precio, condiciones de pago, servicio y calidad, son los criterios usados para seleccionar proveedores de materia prima</t>
  </si>
  <si>
    <t>Logística interna</t>
  </si>
  <si>
    <t>Logística externa</t>
  </si>
  <si>
    <t>Capacidad</t>
  </si>
  <si>
    <t>Calidad</t>
  </si>
  <si>
    <t>Sistema de Gestión de Calidad</t>
  </si>
  <si>
    <t>PROCESOS OPERATIVOS</t>
  </si>
  <si>
    <t>Marketing y Ventas</t>
  </si>
  <si>
    <t>Competencia</t>
  </si>
  <si>
    <t>Reserva y Recepción</t>
  </si>
  <si>
    <t>PROCESOS DE APOYO</t>
  </si>
  <si>
    <t>Gestión del talento humano</t>
  </si>
  <si>
    <t>Desarrollo e Innovación</t>
  </si>
  <si>
    <t>Innovación</t>
  </si>
  <si>
    <t>Comercialización</t>
  </si>
  <si>
    <t>Operación</t>
  </si>
  <si>
    <t>Compras</t>
  </si>
  <si>
    <t>La ubicación del restaurante favorece la satisfacción de la demanda de turistas en la ciudad</t>
  </si>
  <si>
    <t>La ubicación del restaurante favorece el desplazamiento de los turistas a lugares distintivos de la ciudad</t>
  </si>
  <si>
    <t>El sistema de calidad identifica las necesidades y requerimienos de cliente y brinda un servico acorde a estos</t>
  </si>
  <si>
    <t>El restaurante conoce la capacidad de servicio y de su recurso humano teniendo en cuenta la situación actual y proyectada de la demanda</t>
  </si>
  <si>
    <t xml:space="preserve">Marketing </t>
  </si>
  <si>
    <t>El restaurante maneja una estategia de marketing, resultado de un estudio del mercado</t>
  </si>
  <si>
    <t>El restaurante tiene información de sus competidores (calidad del servicio, oferta , precios, calidad del servicio y producto)</t>
  </si>
  <si>
    <t>El restaurante conoce los segmentos de mercado en que compite, su participación, crecimiento, rentabilidad y genera estrategias en cada uno de ellos</t>
  </si>
  <si>
    <t>Servicio al Cliente</t>
  </si>
  <si>
    <t>El restaurante desarrolla un programa de inducción  al personal y capacitación para reaccionar a las demandas del mercado</t>
  </si>
  <si>
    <t>La innovación es implementada en la presentación de los platos y es factor diferenciador respecto a la competencia</t>
  </si>
  <si>
    <t>PROCESOS ESTRÁTEGICOS</t>
  </si>
  <si>
    <t>Logistica y aprovisionamiento</t>
  </si>
  <si>
    <t>Infaestructura</t>
  </si>
  <si>
    <t>Infraestructura</t>
  </si>
  <si>
    <t>El restaurante cuenta con una infraestructura visualmente llamativa, idonea  y agradable para el cliente</t>
  </si>
  <si>
    <t>El restaurante implementa el merchandising para impulsar la venta  de los artículos más rentables , con el fin de aumentar su rentabilidad</t>
  </si>
  <si>
    <t>El producto</t>
  </si>
  <si>
    <t>Presentación del producto ofertado</t>
  </si>
  <si>
    <t>El restaurante brinda un producto con una presentación llamativa y de calidad al cliente</t>
  </si>
  <si>
    <t>Variedad de oferta</t>
  </si>
  <si>
    <t>El restaurante presenta una variedad en su menú llamativo para el cliente</t>
  </si>
  <si>
    <t>El restaurnate  no conoce su capacidad de servicio</t>
  </si>
  <si>
    <t>el restaurante conoce unas de las variables nombradas</t>
  </si>
  <si>
    <t xml:space="preserve">El restaurnate tiene un leve conocimiento de su capacidad de servicio y el manejeo de su recurso humano </t>
  </si>
  <si>
    <t>El restaurante tiene conocimiento de su capacidad de servicio pero no maneja adecuadamente su recurso humano</t>
  </si>
  <si>
    <t>El restaurante conoce muy bien su capacidad de servicio y de su recurso humano teniendo en cuenta la situación actual y proyectada de la demanda</t>
  </si>
  <si>
    <t>La infraestructura no es llamativa para el cliente</t>
  </si>
  <si>
    <t>El restaurante presenta una estructura no idonea para el cliente</t>
  </si>
  <si>
    <t xml:space="preserve">La infraestructura llamativa pero no idonea para el cliente </t>
  </si>
  <si>
    <t>La infraestructura en llamativa el idonea para el cliente</t>
  </si>
  <si>
    <t>La infraestructura del restaurante es llamativa e idonea para el cliente, brindando un ambliente agradable para el cliente</t>
  </si>
  <si>
    <t>No se maneja ninguna estrategia de marketing, ya que no se llevo acabo ningun estudio de mercado</t>
  </si>
  <si>
    <t xml:space="preserve">Se maneja una estrategia de marketing , pero no resultado de un estudio de mercado </t>
  </si>
  <si>
    <t xml:space="preserve">Se maneja dos estrategias de marketing , pero no resultado de un estudio de mercado </t>
  </si>
  <si>
    <t>Se maneja varias estrategias de marketing , como resultado de un estudio simple en el mercado</t>
  </si>
  <si>
    <t>Se maneja  estrategias de marketing , como resultado de un estudio detallado y riguroso del mercado</t>
  </si>
  <si>
    <t>No cuenta con información de sus competidores</t>
  </si>
  <si>
    <t>Cuenta con poca información de sus competidores</t>
  </si>
  <si>
    <t>Tiene información de dos criterios de sus competidores</t>
  </si>
  <si>
    <t>Tiene información de tres criterios de sus competidores</t>
  </si>
  <si>
    <t>Tiene información completa de sus competidores en todos los criterios</t>
  </si>
  <si>
    <r>
      <t xml:space="preserve">Merchandising </t>
    </r>
    <r>
      <rPr>
        <i/>
        <sz val="11"/>
        <color theme="1"/>
        <rFont val="Arial"/>
        <family val="2"/>
      </rPr>
      <t>(es una técnica de gestión de ventas que se dedica a estudiar la manera de incrementar la rentabilidad en los propios puntos de venta)</t>
    </r>
  </si>
  <si>
    <t>No tiene conocimiento del término, pero empiricamente tampoco lo lleva a la práctica</t>
  </si>
  <si>
    <t xml:space="preserve">No tiene conocimiento del término, pero empiricamente lo lleva a la práctica incorrectamente </t>
  </si>
  <si>
    <t>No tiene conocimiento del término, pero empiricamente  lo lleva a práctica  de una forma casi correcta, ya que no identifica muy bien lo articulos más rentables, que le ayudaran a aumentar su rentabilidad</t>
  </si>
  <si>
    <t>Tiene un leve conocimiento del término y lo lleva a cabo de forma correcta , pero deja a la deriva ciertos articulos potenciales</t>
  </si>
  <si>
    <t>Tiene conocimiento del termino y lo ejecuta correctamete , generandole aumentos en rentabilidad</t>
  </si>
  <si>
    <t>No se maneja ningun sistema de reserva</t>
  </si>
  <si>
    <t>Se tiene un sistema de reserva, por frecuencia en  el lugar, es decir la clientela frecuente</t>
  </si>
  <si>
    <t>Se maneja un sistema de reserva, el cual esta desactualizado en la información allí presente, por lo cual no se funcina para clientela frecuente</t>
  </si>
  <si>
    <t xml:space="preserve">El personal a cargo de la tención presenta actitudes no idoneas para la atención del cliente </t>
  </si>
  <si>
    <t>El personal tiene conocimiento  de sus responsabilidades en la atención al cliente y maneja gran parte un perfil idoneo de atención al cliente</t>
  </si>
  <si>
    <t xml:space="preserve">El personal tiene conocimiento plenamente de sus responsabilidades en atención al cliente y cuenta con un perfil idoneo para ello </t>
  </si>
  <si>
    <t>Cuenta con un servicio de recepción estándar donde se atienden solicitudes básicas</t>
  </si>
  <si>
    <t>Cuenta con servicio de recepción óptimo, donde se presta un excelente servicio al cliente y de forma ágil</t>
  </si>
  <si>
    <t>El servicio de recepción es excelente, atiende solicitudes de cualquier índole de forma ágil, eficiente y con empatía, monitoreando los resultados</t>
  </si>
  <si>
    <t>El personal  tiene conocimientos de sus responsabilides, actuando con autonomia , pero no adopta factores diferenciadores</t>
  </si>
  <si>
    <t>Se maneja un sistema adecuado para reserva donde el cliente puede evidenciar en su totalidad los articulos que alli se sirven , brindando servicos de pagos en linea con la toda la seguridad del caso</t>
  </si>
  <si>
    <t>Maneja un sistema de reserva donde se puede obter información  a cerca de los  algunos de los productos que allí se ofrecen, sin brindar pagos en línea</t>
  </si>
  <si>
    <t xml:space="preserve">No cuenta con un espacio de recepción </t>
  </si>
  <si>
    <t>Presenta un espacio de recepción lento y poco agradable al cliente</t>
  </si>
  <si>
    <t>El personal que tiene contacto con cliente extranjero tiene dominio de un segundo idioma (Inglés)</t>
  </si>
  <si>
    <t>No se maneja un segundo idioma</t>
  </si>
  <si>
    <t>Se  cuenta con un sola persona que tiene un nivel basico del segundo idioma</t>
  </si>
  <si>
    <t>Se  cuenta con dos persona que tiene un nivel basico del segundo idioma</t>
  </si>
  <si>
    <t>Se cuenta con personal con buen manejo de  un segundo idioma para atención al cliente extranjero</t>
  </si>
  <si>
    <t>Se cuenta con personal con buen manejo de  un segundo idioma para atención al cliente extranjero y se brinda capacitaciones para mejorar la interracción con el cliente</t>
  </si>
  <si>
    <t xml:space="preserve">No se maneja una buena presentación </t>
  </si>
  <si>
    <t xml:space="preserve">No hay variedad en el menú </t>
  </si>
  <si>
    <t xml:space="preserve">Hay variedad en el menú pero no es distintivo </t>
  </si>
  <si>
    <t>Presenta un menú variado y llamativo para el cliente</t>
  </si>
  <si>
    <t xml:space="preserve">Presenta un menú variado y llamativo, donde el cliente tiene a la mano lo mejor en gastronomia </t>
  </si>
  <si>
    <t>No existe un proceso integral de reclutamiento, selección, contratación del personal</t>
  </si>
  <si>
    <t>Existe un proceso empirico</t>
  </si>
  <si>
    <t xml:space="preserve">Existe un proceso de reclutamiento, selección contratación formal del  personal, estandarizado y monitoreado </t>
  </si>
  <si>
    <t xml:space="preserve">No se desarrolla ningun programa de inducción al personal ni capacitación </t>
  </si>
  <si>
    <t>Se maneja un menú estádar y no llamativo para el cliente</t>
  </si>
  <si>
    <t>Se realiza inducución o capitación del personal de forma informal</t>
  </si>
  <si>
    <t>Se realiza inducción y capacitación de forma formal, brindando herramientas idoneas para brindar un buen servicio y supliendo las demandas del mercado</t>
  </si>
  <si>
    <t xml:space="preserve">No hay evidencia de innovación </t>
  </si>
  <si>
    <t xml:space="preserve">No se maneja elementos de comercializacón </t>
  </si>
  <si>
    <t>Se maneja un elemento de comercialización</t>
  </si>
  <si>
    <t>No cuenta con una metodología para innovar</t>
  </si>
  <si>
    <t>CALIFICACIÓN</t>
  </si>
  <si>
    <t>NIVEL DE COMPETITIVIDAD</t>
  </si>
  <si>
    <t>Logística y Aprovisionamiento</t>
  </si>
  <si>
    <t>Servicio al cliente</t>
  </si>
  <si>
    <t xml:space="preserve">Gestión del talento humano </t>
  </si>
  <si>
    <t xml:space="preserve">Desarrollo e Innovación </t>
  </si>
  <si>
    <t>INDICADORES</t>
  </si>
  <si>
    <t>PROMEDIO</t>
  </si>
  <si>
    <t xml:space="preserve">NIVEL COMPETITIVO </t>
  </si>
  <si>
    <t>NIVEL POR FACTOR</t>
  </si>
  <si>
    <t>Logistica Interna</t>
  </si>
  <si>
    <t>Logistica Externa</t>
  </si>
  <si>
    <t>SGC</t>
  </si>
  <si>
    <t>Marketing y ventas</t>
  </si>
  <si>
    <t>Merchandising</t>
  </si>
  <si>
    <t xml:space="preserve">Reserva y recepción </t>
  </si>
  <si>
    <t>gestion del talento Humano</t>
  </si>
  <si>
    <t xml:space="preserve">Desarrollo e innovación </t>
  </si>
  <si>
    <t xml:space="preserve">Innovación </t>
  </si>
  <si>
    <t xml:space="preserve">Comercialización </t>
  </si>
  <si>
    <t xml:space="preserve">Operación </t>
  </si>
  <si>
    <t>El personal que tiene contacto con el cliente es consciente de sus responsabilidades y tiene suficiente autonomía para atender adecuadamente sus necesidades</t>
  </si>
  <si>
    <t>NIVEL COMPETITIVO</t>
  </si>
  <si>
    <t>PROMEDIO PONDERADO</t>
  </si>
  <si>
    <t>LogÍstica y Aprovisionamiento</t>
  </si>
  <si>
    <t>Logística Interna</t>
  </si>
  <si>
    <t>Logística Externa</t>
  </si>
  <si>
    <t xml:space="preserve">Reserva y Recepción </t>
  </si>
  <si>
    <t>Variedad de Oferta</t>
  </si>
  <si>
    <t>Gestión del talento Humano</t>
  </si>
  <si>
    <t>Total general</t>
  </si>
  <si>
    <t>Etiquetas de fila</t>
  </si>
  <si>
    <t>Suma de NIVEL COMPETITIVO</t>
  </si>
  <si>
    <t>No se tiene en cuenta ningún criterio para selección de los proveedores</t>
  </si>
  <si>
    <t>Se tiene en cuenta únicamente uno de los criterios para la selección de proveedores</t>
  </si>
  <si>
    <t>Se tiene en cuenta únicamente dos de los criterios para la selección de proveedores</t>
  </si>
  <si>
    <t>Se tiene en cuenta únicamente tres de los criterios para la selección de proveedores</t>
  </si>
  <si>
    <t>Se tienen en cuenta todos los criterios para la selección de los proveedores</t>
  </si>
  <si>
    <t>No cuenta con sistema de transporte</t>
  </si>
  <si>
    <t>Está en proceso de ofrecer el sistema de transporte</t>
  </si>
  <si>
    <t>La ubicación no es ideal al ofrecer el sistema de transporte</t>
  </si>
  <si>
    <t>El restaurante tiene cercanía con algunos sitios de interés al prestar su servicio de transporte</t>
  </si>
  <si>
    <t>La ubicación del restaurante es ideal para brindar el servicio de transporte a los diferentes sitios que la demanda indique</t>
  </si>
  <si>
    <t>Las alternativas para las formas de pago satisfacen los requerimientos del cliente y  utiliza mecanismos tecnológicos óptimos</t>
  </si>
  <si>
    <t>La única forma de pago es en efectivo</t>
  </si>
  <si>
    <t>La forma de pago incluye tarjetas, pero no manejan eficientemente el proceso</t>
  </si>
  <si>
    <t>Las formas de pago incluye tarjetas pero el proceso es demorado a persperctiva del cliente</t>
  </si>
  <si>
    <t>Las formas de pago satisfacen al cliente</t>
  </si>
  <si>
    <t>Las formas de pago y el manejo superan las expectativas y utiliza mecanismos tecnológicos óptimos</t>
  </si>
  <si>
    <t>No existe un sistema de calidad</t>
  </si>
  <si>
    <t>El sistema de calidad no identifica las necesidades</t>
  </si>
  <si>
    <t>El sistema de calidad identifica las necesidades sin comparar los servicios ofrecidos</t>
  </si>
  <si>
    <t>El sistema de calidad identifica las necesidades comparando los servicios ofrecidos sin proponer mejoras</t>
  </si>
  <si>
    <t>El sistema de calidad identifica las necesidades comparando los servicios ofrecidos para proponer mejoras</t>
  </si>
  <si>
    <t xml:space="preserve">No conoce información sobre los segmentos del mercado </t>
  </si>
  <si>
    <t>Conoce y desarrolla estrategias para al menos un elemento de la segmentación de mercado</t>
  </si>
  <si>
    <t>Conoce y desarrolla estrategias para al menos dos elementos de la segmentación de mercado</t>
  </si>
  <si>
    <t>Conoce y desarrolla estrategias para al menos tres elementos de la segmentación de mercado</t>
  </si>
  <si>
    <t>Conoce los segmentos del mercado en que compite, su participación, crecimiento y rentabilidad y desarrolla estrategias para cada uno de ellos</t>
  </si>
  <si>
    <t>El personal a cargo de la atención de los cliente  no brinda un servico que agrada en plenitud a los consumidores</t>
  </si>
  <si>
    <t>Se utilizan estrategias de fidelización hacia los clientes al momento de ser atendidos en la recepción (lugar donde se paga )</t>
  </si>
  <si>
    <t>Se maneja una presentación estándar pero la calidad de los platos no satisface al consumidor</t>
  </si>
  <si>
    <t>Se maneja una presentación estándar y calidad  del producto que agrada al consumidor</t>
  </si>
  <si>
    <t>Se maneja una presentación llamativa y de calidad que satisface al cliente</t>
  </si>
  <si>
    <t xml:space="preserve">Se maneja una presentación llamativa y de calidad , marcando un factor diferenciador </t>
  </si>
  <si>
    <t>Existen un proceso documentado y ejecutado de los mencionados</t>
  </si>
  <si>
    <t>Existen al menos dos procesos documentados y ejecutados de los mencionados</t>
  </si>
  <si>
    <t>Se realiza inducción y/o capacitación de forma informal</t>
  </si>
  <si>
    <t>Se realiza inducción y capacitación de forma formal y documentada</t>
  </si>
  <si>
    <t>Se quiere implementar el concepto de innovación en la presentación de sus platos, pero no hay evidencia de investigación previa en el indicador</t>
  </si>
  <si>
    <t>Se desea implementar el concepto de innovación en la presentación de sus platos y hay leve información resultado de una investigación</t>
  </si>
  <si>
    <t xml:space="preserve">Maneja el concepto de innovación en la presentación de algunos de sus platos </t>
  </si>
  <si>
    <t>Utiliza la innovación en la mayoría de sus platos , brindando al cliente un producto conocido pero con diferentes enfoques, marcando un factor diferenciador y catalogada en la alta cocina</t>
  </si>
  <si>
    <t>Se maneja dos elementos de comercialización, evidenciando resultados positivos en ingresos de consumidores</t>
  </si>
  <si>
    <t>Se maneja varios elementos de comercialización innovadores</t>
  </si>
  <si>
    <t xml:space="preserve">Maneja varios elementos de comercialización  que estan a la vanguardia , brindando una visualización total al cliente e incremento en los mismos. </t>
  </si>
  <si>
    <t xml:space="preserve">Cuenta con una metodología empírica </t>
  </si>
  <si>
    <t>Cuenta con una metodología fundamentada en el análisis de las necesidades</t>
  </si>
  <si>
    <t xml:space="preserve">Cuenta con una metodología completa </t>
  </si>
  <si>
    <t>Cuenta con una metodología completa  y mejorando continuamente</t>
  </si>
  <si>
    <t>La ubicación del restaurante no favorece para satisfacer la demanda de turistas en la ciudad</t>
  </si>
  <si>
    <t xml:space="preserve">La ubicación del restaurante  no permite estar en vías de acceso a restaurantees y lugares turísticos </t>
  </si>
  <si>
    <t>La ubicación del restaurante  permite estar en vias para restaurantees pero no con facilidad a los lugares turisticos</t>
  </si>
  <si>
    <t>La ubicación del restaurante  permite estar en vias para restaurantee y  lugares turisticos</t>
  </si>
  <si>
    <t>La ubicación del restaurante es favorable para satisfacer la demanda de turistas en la ciudad ya que esta en vias a los mejores restaurantees y  facilidad a los lugares turisticos</t>
  </si>
  <si>
    <t xml:space="preserve">PROMEDIO </t>
  </si>
  <si>
    <t>HERRAMIENTA ENCUESTA</t>
  </si>
  <si>
    <t>El restaurante maneja elementos de comercialización ( internet, volantes, anuncios publicitarios, entre otros) que están a la vanguardia en el sector gastronómico , donde el turista puede tener una idea del establecimiento</t>
  </si>
  <si>
    <t xml:space="preserve">El restaurante cuenta con una metodología validada que le permite estar informado respecto a aspectos innovadores en el sector gastronómico  y así llevarla a cabo generando una mejora continua </t>
  </si>
  <si>
    <t>El restaurante cuenta con un plan de reclutamiento, selección del personal  y contratación acorde a las necesidades del mercado</t>
  </si>
  <si>
    <t>El restaurante tiene un sistema de reserva , además de  otorgar facilidad al cliente para obtener información acerca de los productos que allí se ofrecen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</si>
</sst>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5" tint="-0.49998474074526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5" tint="-0.25098422193060094"/>
        </stop>
        <stop position="1">
          <color theme="7" tint="-0.25098422193060094"/>
        </stop>
      </gradient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 style="medium">
        <color theme="5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0" fillId="0" borderId="1" xfId="0" applyBorder="1"/>
    <xf numFmtId="0" fontId="0" fillId="3" borderId="0" xfId="0" applyFill="1"/>
    <xf numFmtId="0" fontId="9" fillId="3" borderId="0" xfId="0" applyFont="1" applyFill="1"/>
    <xf numFmtId="0" fontId="8" fillId="4" borderId="5" xfId="0" applyNumberFormat="1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/>
    </xf>
    <xf numFmtId="0" fontId="0" fillId="7" borderId="7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7" borderId="10" xfId="0" applyFill="1" applyBorder="1" applyAlignment="1">
      <alignment vertical="center"/>
    </xf>
    <xf numFmtId="0" fontId="0" fillId="8" borderId="12" xfId="0" applyFill="1" applyBorder="1"/>
    <xf numFmtId="0" fontId="0" fillId="8" borderId="13" xfId="0" applyFill="1" applyBorder="1"/>
    <xf numFmtId="0" fontId="0" fillId="9" borderId="12" xfId="0" applyFill="1" applyBorder="1"/>
    <xf numFmtId="0" fontId="0" fillId="9" borderId="13" xfId="0" applyFill="1" applyBorder="1"/>
    <xf numFmtId="0" fontId="0" fillId="10" borderId="7" xfId="0" applyFill="1" applyBorder="1" applyAlignment="1">
      <alignment horizontal="left" vertical="center"/>
    </xf>
    <xf numFmtId="0" fontId="0" fillId="10" borderId="10" xfId="0" applyFill="1" applyBorder="1" applyAlignment="1">
      <alignment horizontal="left" vertical="center"/>
    </xf>
    <xf numFmtId="0" fontId="7" fillId="13" borderId="1" xfId="0" applyFont="1" applyFill="1" applyBorder="1" applyAlignment="1">
      <alignment horizontal="left" vertical="center"/>
    </xf>
    <xf numFmtId="0" fontId="7" fillId="13" borderId="7" xfId="0" applyFont="1" applyFill="1" applyBorder="1" applyAlignment="1">
      <alignment horizontal="left" vertical="center"/>
    </xf>
    <xf numFmtId="0" fontId="7" fillId="13" borderId="10" xfId="0" applyFont="1" applyFill="1" applyBorder="1" applyAlignment="1">
      <alignment horizontal="left" vertical="center"/>
    </xf>
    <xf numFmtId="0" fontId="7" fillId="14" borderId="7" xfId="0" applyFont="1" applyFill="1" applyBorder="1" applyAlignment="1">
      <alignment horizontal="left" vertical="center"/>
    </xf>
    <xf numFmtId="0" fontId="7" fillId="14" borderId="10" xfId="0" applyFont="1" applyFill="1" applyBorder="1" applyAlignment="1">
      <alignment horizontal="left" vertical="center"/>
    </xf>
    <xf numFmtId="2" fontId="0" fillId="10" borderId="7" xfId="0" applyNumberFormat="1" applyFill="1" applyBorder="1" applyAlignment="1">
      <alignment horizontal="center" vertical="center"/>
    </xf>
    <xf numFmtId="2" fontId="0" fillId="10" borderId="8" xfId="0" applyNumberFormat="1" applyFill="1" applyBorder="1" applyAlignment="1">
      <alignment horizontal="center" vertical="center"/>
    </xf>
    <xf numFmtId="2" fontId="0" fillId="10" borderId="11" xfId="0" applyNumberFormat="1" applyFill="1" applyBorder="1" applyAlignment="1">
      <alignment horizontal="center" vertical="center"/>
    </xf>
    <xf numFmtId="2" fontId="7" fillId="14" borderId="7" xfId="0" applyNumberFormat="1" applyFont="1" applyFill="1" applyBorder="1" applyAlignment="1">
      <alignment horizontal="center" vertical="center"/>
    </xf>
    <xf numFmtId="2" fontId="7" fillId="14" borderId="10" xfId="0" applyNumberFormat="1" applyFont="1" applyFill="1" applyBorder="1" applyAlignment="1">
      <alignment horizontal="center" vertical="center"/>
    </xf>
    <xf numFmtId="2" fontId="7" fillId="13" borderId="7" xfId="0" applyNumberFormat="1" applyFont="1" applyFill="1" applyBorder="1" applyAlignment="1">
      <alignment horizontal="center" vertical="center"/>
    </xf>
    <xf numFmtId="2" fontId="7" fillId="13" borderId="1" xfId="0" applyNumberFormat="1" applyFont="1" applyFill="1" applyBorder="1" applyAlignment="1">
      <alignment horizontal="center" vertical="center"/>
    </xf>
    <xf numFmtId="2" fontId="7" fillId="13" borderId="10" xfId="0" applyNumberFormat="1" applyFont="1" applyFill="1" applyBorder="1" applyAlignment="1">
      <alignment horizontal="center" vertical="center"/>
    </xf>
    <xf numFmtId="2" fontId="0" fillId="7" borderId="7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2" fontId="0" fillId="7" borderId="10" xfId="0" applyNumberFormat="1" applyFill="1" applyBorder="1" applyAlignment="1">
      <alignment horizontal="center" vertical="center"/>
    </xf>
    <xf numFmtId="2" fontId="0" fillId="8" borderId="13" xfId="0" applyNumberFormat="1" applyFill="1" applyBorder="1" applyAlignment="1">
      <alignment horizontal="center" vertical="center"/>
    </xf>
    <xf numFmtId="2" fontId="0" fillId="8" borderId="14" xfId="0" applyNumberFormat="1" applyFill="1" applyBorder="1" applyAlignment="1">
      <alignment horizontal="center" vertical="center"/>
    </xf>
    <xf numFmtId="2" fontId="0" fillId="9" borderId="13" xfId="0" applyNumberFormat="1" applyFill="1" applyBorder="1" applyAlignment="1">
      <alignment horizontal="center" vertical="center"/>
    </xf>
    <xf numFmtId="2" fontId="0" fillId="9" borderId="14" xfId="0" applyNumberFormat="1" applyFill="1" applyBorder="1" applyAlignment="1">
      <alignment horizontal="center" vertical="center"/>
    </xf>
    <xf numFmtId="2" fontId="0" fillId="10" borderId="1" xfId="0" applyNumberFormat="1" applyFill="1" applyBorder="1" applyAlignment="1">
      <alignment horizontal="center" vertical="center"/>
    </xf>
    <xf numFmtId="2" fontId="0" fillId="10" borderId="10" xfId="0" applyNumberFormat="1" applyFill="1" applyBorder="1" applyAlignment="1">
      <alignment horizontal="center" vertical="center"/>
    </xf>
    <xf numFmtId="2" fontId="0" fillId="11" borderId="7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7" fillId="12" borderId="7" xfId="0" applyNumberFormat="1" applyFont="1" applyFill="1" applyBorder="1" applyAlignment="1">
      <alignment horizontal="center" vertical="center"/>
    </xf>
    <xf numFmtId="2" fontId="7" fillId="12" borderId="10" xfId="0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2" fontId="0" fillId="0" borderId="1" xfId="0" applyNumberFormat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wrapText="1"/>
    </xf>
    <xf numFmtId="2" fontId="0" fillId="0" borderId="0" xfId="0" applyNumberFormat="1"/>
    <xf numFmtId="2" fontId="12" fillId="5" borderId="5" xfId="0" applyNumberFormat="1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1" fillId="15" borderId="1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2" fontId="2" fillId="15" borderId="1" xfId="0" applyNumberFormat="1" applyFont="1" applyFill="1" applyBorder="1" applyAlignment="1">
      <alignment horizontal="center" vertical="center"/>
    </xf>
    <xf numFmtId="2" fontId="11" fillId="15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right" vertical="center" wrapText="1"/>
    </xf>
    <xf numFmtId="0" fontId="4" fillId="0" borderId="22" xfId="0" applyFont="1" applyBorder="1" applyAlignment="1">
      <alignment horizontal="right" vertical="center" wrapText="1"/>
    </xf>
    <xf numFmtId="0" fontId="1" fillId="2" borderId="1" xfId="0" applyFont="1" applyFill="1" applyBorder="1" applyAlignment="1">
      <alignment horizontal="right" vertical="center" wrapText="1"/>
    </xf>
    <xf numFmtId="2" fontId="0" fillId="0" borderId="1" xfId="0" applyNumberFormat="1" applyBorder="1"/>
    <xf numFmtId="0" fontId="15" fillId="0" borderId="0" xfId="0" applyFont="1" applyAlignment="1">
      <alignment wrapText="1"/>
    </xf>
    <xf numFmtId="0" fontId="1" fillId="16" borderId="2" xfId="0" applyFont="1" applyFill="1" applyBorder="1" applyAlignment="1">
      <alignment horizontal="center" vertical="center" wrapText="1"/>
    </xf>
    <xf numFmtId="0" fontId="1" fillId="16" borderId="3" xfId="0" applyFont="1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12" borderId="15" xfId="0" applyFont="1" applyFill="1" applyBorder="1" applyAlignment="1">
      <alignment horizontal="left" vertical="center"/>
    </xf>
    <xf numFmtId="0" fontId="7" fillId="12" borderId="16" xfId="0" applyFont="1" applyFill="1" applyBorder="1" applyAlignment="1">
      <alignment horizontal="left" vertical="center"/>
    </xf>
    <xf numFmtId="0" fontId="7" fillId="12" borderId="7" xfId="0" applyFont="1" applyFill="1" applyBorder="1" applyAlignment="1">
      <alignment horizontal="left" vertical="center"/>
    </xf>
    <xf numFmtId="0" fontId="7" fillId="12" borderId="10" xfId="0" applyFont="1" applyFill="1" applyBorder="1" applyAlignment="1">
      <alignment horizontal="left" vertical="center"/>
    </xf>
    <xf numFmtId="2" fontId="7" fillId="12" borderId="7" xfId="0" applyNumberFormat="1" applyFont="1" applyFill="1" applyBorder="1" applyAlignment="1">
      <alignment horizontal="center" vertical="center"/>
    </xf>
    <xf numFmtId="2" fontId="7" fillId="12" borderId="10" xfId="0" applyNumberFormat="1" applyFont="1" applyFill="1" applyBorder="1" applyAlignment="1">
      <alignment horizontal="center" vertical="center"/>
    </xf>
    <xf numFmtId="2" fontId="7" fillId="12" borderId="8" xfId="0" applyNumberFormat="1" applyFont="1" applyFill="1" applyBorder="1" applyAlignment="1">
      <alignment horizontal="center" vertical="center"/>
    </xf>
    <xf numFmtId="2" fontId="7" fillId="12" borderId="11" xfId="0" applyNumberFormat="1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left" vertical="center"/>
    </xf>
    <xf numFmtId="0" fontId="7" fillId="13" borderId="17" xfId="0" applyFont="1" applyFill="1" applyBorder="1" applyAlignment="1">
      <alignment horizontal="left" vertical="center"/>
    </xf>
    <xf numFmtId="0" fontId="7" fillId="13" borderId="16" xfId="0" applyFont="1" applyFill="1" applyBorder="1" applyAlignment="1">
      <alignment horizontal="left" vertical="center"/>
    </xf>
    <xf numFmtId="2" fontId="7" fillId="13" borderId="8" xfId="0" applyNumberFormat="1" applyFont="1" applyFill="1" applyBorder="1" applyAlignment="1">
      <alignment horizontal="center" vertical="center"/>
    </xf>
    <xf numFmtId="2" fontId="7" fillId="13" borderId="9" xfId="0" applyNumberFormat="1" applyFont="1" applyFill="1" applyBorder="1" applyAlignment="1">
      <alignment horizontal="center" vertical="center"/>
    </xf>
    <xf numFmtId="2" fontId="7" fillId="13" borderId="11" xfId="0" applyNumberFormat="1" applyFont="1" applyFill="1" applyBorder="1" applyAlignment="1">
      <alignment horizontal="center" vertical="center"/>
    </xf>
    <xf numFmtId="0" fontId="0" fillId="11" borderId="15" xfId="0" applyFill="1" applyBorder="1" applyAlignment="1">
      <alignment horizontal="left" vertical="center"/>
    </xf>
    <xf numFmtId="0" fontId="0" fillId="11" borderId="17" xfId="0" applyFill="1" applyBorder="1" applyAlignment="1">
      <alignment horizontal="left" vertical="center"/>
    </xf>
    <xf numFmtId="0" fontId="0" fillId="11" borderId="16" xfId="0" applyFill="1" applyBorder="1" applyAlignment="1">
      <alignment horizontal="left" vertical="center"/>
    </xf>
    <xf numFmtId="0" fontId="0" fillId="11" borderId="7" xfId="0" applyFill="1" applyBorder="1" applyAlignment="1">
      <alignment horizontal="left" vertical="center"/>
    </xf>
    <xf numFmtId="0" fontId="0" fillId="11" borderId="1" xfId="0" applyFill="1" applyBorder="1" applyAlignment="1">
      <alignment horizontal="left" vertical="center"/>
    </xf>
    <xf numFmtId="0" fontId="0" fillId="11" borderId="10" xfId="0" applyFill="1" applyBorder="1" applyAlignment="1">
      <alignment horizontal="left" vertical="center"/>
    </xf>
    <xf numFmtId="2" fontId="0" fillId="11" borderId="7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11" borderId="8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11" borderId="11" xfId="0" applyNumberFormat="1" applyFill="1" applyBorder="1" applyAlignment="1">
      <alignment horizontal="center" vertical="center"/>
    </xf>
    <xf numFmtId="0" fontId="7" fillId="14" borderId="15" xfId="0" applyFont="1" applyFill="1" applyBorder="1" applyAlignment="1">
      <alignment horizontal="left" vertical="center"/>
    </xf>
    <xf numFmtId="0" fontId="7" fillId="14" borderId="16" xfId="0" applyFont="1" applyFill="1" applyBorder="1" applyAlignment="1">
      <alignment horizontal="left" vertical="center"/>
    </xf>
    <xf numFmtId="2" fontId="7" fillId="14" borderId="8" xfId="0" applyNumberFormat="1" applyFont="1" applyFill="1" applyBorder="1" applyAlignment="1">
      <alignment horizontal="center" vertical="center"/>
    </xf>
    <xf numFmtId="2" fontId="7" fillId="14" borderId="11" xfId="0" applyNumberFormat="1" applyFont="1" applyFill="1" applyBorder="1" applyAlignment="1">
      <alignment horizontal="center" vertical="center"/>
    </xf>
    <xf numFmtId="0" fontId="0" fillId="7" borderId="15" xfId="0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16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2" fontId="0" fillId="7" borderId="1" xfId="0" applyNumberFormat="1" applyFill="1" applyBorder="1" applyAlignment="1">
      <alignment horizontal="center" vertical="center"/>
    </xf>
    <xf numFmtId="2" fontId="0" fillId="7" borderId="8" xfId="0" applyNumberFormat="1" applyFill="1" applyBorder="1" applyAlignment="1">
      <alignment horizontal="center" vertical="center"/>
    </xf>
    <xf numFmtId="2" fontId="0" fillId="7" borderId="9" xfId="0" applyNumberFormat="1" applyFill="1" applyBorder="1" applyAlignment="1">
      <alignment horizontal="center" vertical="center"/>
    </xf>
    <xf numFmtId="2" fontId="0" fillId="7" borderId="11" xfId="0" applyNumberFormat="1" applyFill="1" applyBorder="1" applyAlignment="1">
      <alignment horizontal="center" vertical="center"/>
    </xf>
    <xf numFmtId="0" fontId="0" fillId="10" borderId="15" xfId="0" applyFill="1" applyBorder="1" applyAlignment="1">
      <alignment horizontal="left" vertical="center"/>
    </xf>
    <xf numFmtId="0" fontId="0" fillId="10" borderId="17" xfId="0" applyFill="1" applyBorder="1" applyAlignment="1">
      <alignment horizontal="left" vertical="center"/>
    </xf>
    <xf numFmtId="0" fontId="0" fillId="10" borderId="16" xfId="0" applyFill="1" applyBorder="1" applyAlignment="1">
      <alignment horizontal="left" vertical="center"/>
    </xf>
    <xf numFmtId="0" fontId="0" fillId="10" borderId="1" xfId="0" applyFill="1" applyBorder="1" applyAlignment="1">
      <alignment horizontal="left" vertical="center"/>
    </xf>
    <xf numFmtId="2" fontId="0" fillId="10" borderId="9" xfId="0" applyNumberFormat="1" applyFill="1" applyBorder="1" applyAlignment="1">
      <alignment horizontal="center" vertical="center"/>
    </xf>
    <xf numFmtId="2" fontId="0" fillId="10" borderId="18" xfId="0" applyNumberFormat="1" applyFill="1" applyBorder="1" applyAlignment="1">
      <alignment horizontal="center" vertical="center"/>
    </xf>
    <xf numFmtId="2" fontId="0" fillId="10" borderId="19" xfId="0" applyNumberFormat="1" applyFill="1" applyBorder="1" applyAlignment="1">
      <alignment horizontal="center" vertical="center"/>
    </xf>
    <xf numFmtId="2" fontId="0" fillId="10" borderId="20" xfId="0" applyNumberForma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/>
    </xf>
    <xf numFmtId="0" fontId="2" fillId="15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 wrapText="1"/>
    </xf>
    <xf numFmtId="2" fontId="12" fillId="5" borderId="5" xfId="0" applyNumberFormat="1" applyFont="1" applyFill="1" applyBorder="1" applyAlignment="1">
      <alignment horizontal="center" vertical="center"/>
    </xf>
    <xf numFmtId="0" fontId="12" fillId="5" borderId="5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 wrapText="1"/>
    </xf>
    <xf numFmtId="2" fontId="12" fillId="5" borderId="5" xfId="0" applyNumberFormat="1" applyFont="1" applyFill="1" applyBorder="1" applyAlignment="1">
      <alignment horizontal="center" vertical="center" wrapText="1"/>
    </xf>
    <xf numFmtId="0" fontId="12" fillId="5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3300"/>
      <color rgb="FFF7FFAF"/>
      <color rgb="FFCCFFFF"/>
      <color rgb="FFFFFFCC"/>
      <color rgb="FFFF9999"/>
      <color rgb="FFCCFF99"/>
      <color rgb="FF990033"/>
      <color rgb="FFA50021"/>
      <color rgb="FFCC33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2000" b="1" i="1" u="none" strike="noStrike" baseline="0">
                <a:effectLst/>
              </a:rPr>
              <a:t>Indicadores de Competitividad </a:t>
            </a:r>
            <a:endParaRPr lang="es-CO" sz="2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0000"/>
          </a:solidFill>
          <a:ln>
            <a:noFill/>
          </a:ln>
          <a:effectLst/>
        </c:spPr>
      </c:pivotFmt>
      <c:pivotFmt>
        <c:idx val="3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4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5"/>
        <c:spPr>
          <a:solidFill>
            <a:srgbClr val="FF0000"/>
          </a:solidFill>
          <a:ln>
            <a:noFill/>
          </a:ln>
          <a:effectLst/>
        </c:spPr>
      </c:pivotFmt>
      <c:pivotFmt>
        <c:idx val="6"/>
        <c:spPr>
          <a:solidFill>
            <a:srgbClr val="FF0000"/>
          </a:solidFill>
          <a:ln>
            <a:noFill/>
          </a:ln>
          <a:effectLst/>
        </c:spPr>
      </c:pivotFmt>
      <c:pivotFmt>
        <c:idx val="7"/>
        <c:spPr>
          <a:solidFill>
            <a:srgbClr val="FF0000"/>
          </a:solidFill>
          <a:ln>
            <a:noFill/>
          </a:ln>
          <a:effectLst/>
        </c:spPr>
      </c:pivotFmt>
      <c:pivotFmt>
        <c:idx val="8"/>
        <c:spPr>
          <a:solidFill>
            <a:schemeClr val="accent2">
              <a:lumMod val="75000"/>
            </a:schemeClr>
          </a:solidFill>
          <a:ln>
            <a:noFill/>
          </a:ln>
          <a:effectLst/>
        </c:spPr>
      </c:pivotFmt>
      <c:pivotFmt>
        <c:idx val="9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0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1"/>
        <c:spPr>
          <a:solidFill>
            <a:schemeClr val="accent1">
              <a:lumMod val="50000"/>
            </a:schemeClr>
          </a:solidFill>
          <a:ln>
            <a:noFill/>
          </a:ln>
          <a:effectLst/>
        </c:spPr>
      </c:pivotFmt>
      <c:pivotFmt>
        <c:idx val="12"/>
        <c:spPr>
          <a:solidFill>
            <a:srgbClr val="7030A0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5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6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GRAFICAS!$B$1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5F-4CAF-A57C-0B221709B849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E5F-4CAF-A57C-0B221709B84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E5F-4CAF-A57C-0B221709B849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E5F-4CAF-A57C-0B221709B849}"/>
              </c:ext>
            </c:extLst>
          </c:dPt>
          <c:dPt>
            <c:idx val="4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E5F-4CAF-A57C-0B221709B849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5E5F-4CAF-A57C-0B221709B849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E5F-4CAF-A57C-0B221709B849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E5F-4CAF-A57C-0B221709B849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5E5F-4CAF-A57C-0B221709B849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5E5F-4CAF-A57C-0B221709B849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5E5F-4CAF-A57C-0B221709B849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5E5F-4CAF-A57C-0B221709B849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5E5F-4CAF-A57C-0B221709B849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5E5F-4CAF-A57C-0B221709B849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5E5F-4CAF-A57C-0B221709B849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5E5F-4CAF-A57C-0B221709B8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GRAFICAS!$A$2:$A$18</c:f>
              <c:strCache>
                <c:ptCount val="16"/>
                <c:pt idx="0">
                  <c:v>Capacidad</c:v>
                </c:pt>
                <c:pt idx="1">
                  <c:v>Comercialización </c:v>
                </c:pt>
                <c:pt idx="2">
                  <c:v>Competencia</c:v>
                </c:pt>
                <c:pt idx="3">
                  <c:v>Compras</c:v>
                </c:pt>
                <c:pt idx="4">
                  <c:v>Gestión del talento Humano</c:v>
                </c:pt>
                <c:pt idx="5">
                  <c:v>Infraestructura</c:v>
                </c:pt>
                <c:pt idx="6">
                  <c:v>Innovación </c:v>
                </c:pt>
                <c:pt idx="7">
                  <c:v>Logística Externa</c:v>
                </c:pt>
                <c:pt idx="8">
                  <c:v>Logística Interna</c:v>
                </c:pt>
                <c:pt idx="9">
                  <c:v>Marketing </c:v>
                </c:pt>
                <c:pt idx="10">
                  <c:v>Merchandising</c:v>
                </c:pt>
                <c:pt idx="11">
                  <c:v>Operación </c:v>
                </c:pt>
                <c:pt idx="12">
                  <c:v>Presentación del producto ofertado</c:v>
                </c:pt>
                <c:pt idx="13">
                  <c:v>Reserva y Recepción </c:v>
                </c:pt>
                <c:pt idx="14">
                  <c:v>SGC</c:v>
                </c:pt>
                <c:pt idx="15">
                  <c:v>Variedad de Oferta</c:v>
                </c:pt>
              </c:strCache>
            </c:strRef>
          </c:cat>
          <c:val>
            <c:numRef>
              <c:f>GRAFICAS!$B$2:$B$18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5E5F-4CAF-A57C-0B221709B84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63516808"/>
        <c:axId val="363518768"/>
      </c:barChart>
      <c:catAx>
        <c:axId val="363516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18768"/>
        <c:crosses val="autoZero"/>
        <c:auto val="1"/>
        <c:lblAlgn val="ctr"/>
        <c:lblOffset val="100"/>
        <c:noMultiLvlLbl val="0"/>
      </c:catAx>
      <c:valAx>
        <c:axId val="3635187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63516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1" u="none" strike="noStrike" baseline="0">
                <a:solidFill>
                  <a:schemeClr val="tx1"/>
                </a:solidFill>
                <a:effectLst/>
              </a:rPr>
              <a:t>Representación de los Factores Determinantes 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C00000"/>
          </a:solidFill>
          <a:ln>
            <a:noFill/>
          </a:ln>
          <a:effectLst/>
        </c:spPr>
      </c:pivotFmt>
      <c:pivotFmt>
        <c:idx val="2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3"/>
        <c:spPr>
          <a:solidFill>
            <a:schemeClr val="accent5">
              <a:lumMod val="50000"/>
            </a:schemeClr>
          </a:solidFill>
          <a:ln>
            <a:noFill/>
          </a:ln>
          <a:effectLst/>
        </c:spPr>
      </c:pivotFmt>
      <c:pivotFmt>
        <c:idx val="4"/>
        <c:spPr>
          <a:solidFill>
            <a:srgbClr val="7030A0"/>
          </a:solidFill>
          <a:ln>
            <a:noFill/>
          </a:ln>
          <a:effectLst/>
        </c:spP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6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0000"/>
          </a:solidFill>
          <a:ln>
            <a:noFill/>
          </a:ln>
          <a:effectLst/>
        </c:spPr>
      </c:pivotFmt>
      <c:pivotFmt>
        <c:idx val="10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1"/>
        <c:spPr>
          <a:solidFill>
            <a:srgbClr val="002060"/>
          </a:solidFill>
          <a:ln>
            <a:noFill/>
          </a:ln>
          <a:effectLst/>
        </c:spPr>
      </c:pivotFmt>
      <c:pivotFmt>
        <c:idx val="12"/>
        <c:spPr>
          <a:solidFill>
            <a:srgbClr val="7030A0"/>
          </a:solidFill>
          <a:ln>
            <a:noFill/>
          </a:ln>
          <a:effectLst/>
        </c:spPr>
      </c:pivotFmt>
      <c:pivotFmt>
        <c:idx val="13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4"/>
        <c:spPr>
          <a:solidFill>
            <a:srgbClr val="FF0000"/>
          </a:solidFill>
          <a:ln>
            <a:noFill/>
          </a:ln>
          <a:effectLst/>
        </c:spPr>
      </c:pivotFmt>
      <c:pivotFmt>
        <c:idx val="15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GRAFICAS!$B$24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B66-4D59-BBF8-DE61C13ED079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B66-4D59-BBF8-DE61C13ED079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B66-4D59-BBF8-DE61C13ED079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B66-4D59-BBF8-DE61C13ED07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B66-4D59-BBF8-DE61C13ED079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B66-4D59-BBF8-DE61C13ED079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B66-4D59-BBF8-DE61C13ED0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GRAFICAS!$A$25:$A$33</c:f>
              <c:strCache>
                <c:ptCount val="8"/>
                <c:pt idx="0">
                  <c:v>Calidad</c:v>
                </c:pt>
                <c:pt idx="1">
                  <c:v>Desarrollo e Innovación </c:v>
                </c:pt>
                <c:pt idx="2">
                  <c:v>El producto</c:v>
                </c:pt>
                <c:pt idx="3">
                  <c:v>Gestión del talento humano </c:v>
                </c:pt>
                <c:pt idx="4">
                  <c:v>Infraestructura</c:v>
                </c:pt>
                <c:pt idx="5">
                  <c:v>Logística y Aprovisionamiento</c:v>
                </c:pt>
                <c:pt idx="6">
                  <c:v>Marketing y Ventas</c:v>
                </c:pt>
                <c:pt idx="7">
                  <c:v>Servicio al cliente</c:v>
                </c:pt>
              </c:strCache>
            </c:strRef>
          </c:cat>
          <c:val>
            <c:numRef>
              <c:f>GRAFICAS!$B$25:$B$33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EB66-4D59-BBF8-DE61C13ED07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63508184"/>
        <c:axId val="363513280"/>
      </c:barChart>
      <c:catAx>
        <c:axId val="363508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13280"/>
        <c:crosses val="autoZero"/>
        <c:auto val="1"/>
        <c:lblAlgn val="ctr"/>
        <c:lblOffset val="100"/>
        <c:noMultiLvlLbl val="0"/>
      </c:catAx>
      <c:valAx>
        <c:axId val="3635132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63508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1">
                <a:solidFill>
                  <a:schemeClr val="tx1"/>
                </a:solidFill>
                <a:effectLst/>
              </a:rPr>
              <a:t>Mapa de Competitividad de las Empresas</a:t>
            </a:r>
            <a:endParaRPr lang="es-CO" sz="1200" b="1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8.3333333333333332E-3"/>
              <c:y val="5.555555555555546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0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-4.16666666666666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0555555555555555E-2"/>
              <c:y val="7.40740740740740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3.70370370370369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radarChart>
        <c:radarStyle val="marker"/>
        <c:varyColors val="0"/>
        <c:ser>
          <c:idx val="0"/>
          <c:order val="0"/>
          <c:tx>
            <c:strRef>
              <c:f>GRAFICAS!$B$40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D85-4CCD-83A0-B9CB5E7792FE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D85-4CCD-83A0-B9CB5E7792FE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D85-4CCD-83A0-B9CB5E7792FE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D85-4CCD-83A0-B9CB5E7792FE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5D85-4CCD-83A0-B9CB5E7792FE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D85-4CCD-83A0-B9CB5E7792FE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5D85-4CCD-83A0-B9CB5E7792FE}"/>
              </c:ext>
            </c:extLst>
          </c:dPt>
          <c:dLbls>
            <c:dLbl>
              <c:idx val="0"/>
              <c:layout>
                <c:manualLayout>
                  <c:x val="-2.7777777777777779E-3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0555555555555555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7777777777777779E-3"/>
                  <c:y val="3.7037037037036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3.055555555555555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8.3333333333333332E-3"/>
                  <c:y val="5.5555555555555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3.0555555555555555E-2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GRAFICAS!$A$41:$A$49</c:f>
              <c:strCache>
                <c:ptCount val="8"/>
                <c:pt idx="0">
                  <c:v>Calidad</c:v>
                </c:pt>
                <c:pt idx="1">
                  <c:v>Desarrollo e Innovación </c:v>
                </c:pt>
                <c:pt idx="2">
                  <c:v>El producto</c:v>
                </c:pt>
                <c:pt idx="3">
                  <c:v>Gestión del talento humano </c:v>
                </c:pt>
                <c:pt idx="4">
                  <c:v>Infraestructura</c:v>
                </c:pt>
                <c:pt idx="5">
                  <c:v>Logística y Aprovisionamiento</c:v>
                </c:pt>
                <c:pt idx="6">
                  <c:v>Marketing y Ventas</c:v>
                </c:pt>
                <c:pt idx="7">
                  <c:v>Servicio al cliente</c:v>
                </c:pt>
              </c:strCache>
            </c:strRef>
          </c:cat>
          <c:val>
            <c:numRef>
              <c:f>GRAFICAS!$B$41:$B$49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D85-4CCD-83A0-B9CB5E7792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363510928"/>
        <c:axId val="363515240"/>
      </c:radarChart>
      <c:catAx>
        <c:axId val="363510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15240"/>
        <c:crosses val="autoZero"/>
        <c:auto val="1"/>
        <c:lblAlgn val="ctr"/>
        <c:lblOffset val="100"/>
        <c:noMultiLvlLbl val="0"/>
      </c:catAx>
      <c:valAx>
        <c:axId val="3635152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6351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dinámica1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2000" b="1" i="1" u="none" strike="noStrike" baseline="0">
                <a:effectLst/>
              </a:rPr>
              <a:t>Indicadores de Competitividad </a:t>
            </a:r>
            <a:endParaRPr lang="es-CO" sz="20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circle"/>
          <c:size val="5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0000"/>
          </a:solidFill>
          <a:ln>
            <a:noFill/>
          </a:ln>
          <a:effectLst/>
        </c:spPr>
      </c:pivotFmt>
      <c:pivotFmt>
        <c:idx val="3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4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5"/>
        <c:spPr>
          <a:solidFill>
            <a:srgbClr val="FF0000"/>
          </a:solidFill>
          <a:ln>
            <a:noFill/>
          </a:ln>
          <a:effectLst/>
        </c:spPr>
      </c:pivotFmt>
      <c:pivotFmt>
        <c:idx val="6"/>
        <c:spPr>
          <a:solidFill>
            <a:srgbClr val="FF0000"/>
          </a:solidFill>
          <a:ln>
            <a:noFill/>
          </a:ln>
          <a:effectLst/>
        </c:spPr>
      </c:pivotFmt>
      <c:pivotFmt>
        <c:idx val="7"/>
        <c:spPr>
          <a:solidFill>
            <a:srgbClr val="FF0000"/>
          </a:solidFill>
          <a:ln>
            <a:noFill/>
          </a:ln>
          <a:effectLst/>
        </c:spPr>
      </c:pivotFmt>
      <c:pivotFmt>
        <c:idx val="8"/>
        <c:spPr>
          <a:solidFill>
            <a:schemeClr val="accent2">
              <a:lumMod val="75000"/>
            </a:schemeClr>
          </a:solidFill>
          <a:ln>
            <a:noFill/>
          </a:ln>
          <a:effectLst/>
        </c:spPr>
      </c:pivotFmt>
      <c:pivotFmt>
        <c:idx val="9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0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1"/>
        <c:spPr>
          <a:solidFill>
            <a:schemeClr val="accent1">
              <a:lumMod val="50000"/>
            </a:schemeClr>
          </a:solidFill>
          <a:ln>
            <a:noFill/>
          </a:ln>
          <a:effectLst/>
        </c:spPr>
      </c:pivotFmt>
      <c:pivotFmt>
        <c:idx val="12"/>
        <c:spPr>
          <a:solidFill>
            <a:srgbClr val="7030A0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5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rgbClr val="FF0000"/>
          </a:solidFill>
          <a:ln>
            <a:noFill/>
          </a:ln>
          <a:effectLst/>
        </c:spPr>
      </c:pivotFmt>
      <c:pivotFmt>
        <c:idx val="18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9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20"/>
        <c:spPr>
          <a:solidFill>
            <a:srgbClr val="FF0000"/>
          </a:solidFill>
          <a:ln>
            <a:noFill/>
          </a:ln>
          <a:effectLst/>
        </c:spPr>
      </c:pivotFmt>
      <c:pivotFmt>
        <c:idx val="21"/>
        <c:spPr>
          <a:solidFill>
            <a:srgbClr val="7030A0"/>
          </a:solidFill>
          <a:ln>
            <a:noFill/>
          </a:ln>
          <a:effectLst/>
        </c:spP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</c:pivotFmt>
      <c:pivotFmt>
        <c:idx val="23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24"/>
        <c:spPr>
          <a:solidFill>
            <a:srgbClr val="FF0000"/>
          </a:solidFill>
          <a:ln>
            <a:noFill/>
          </a:ln>
          <a:effectLst/>
        </c:spPr>
      </c:pivotFmt>
      <c:pivotFmt>
        <c:idx val="25"/>
        <c:spPr>
          <a:solidFill>
            <a:srgbClr val="FF0000"/>
          </a:solidFill>
          <a:ln>
            <a:noFill/>
          </a:ln>
          <a:effectLst/>
        </c:spPr>
      </c:pivotFmt>
      <c:pivotFmt>
        <c:idx val="26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27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28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29"/>
        <c:spPr>
          <a:solidFill>
            <a:schemeClr val="accent1">
              <a:lumMod val="50000"/>
            </a:schemeClr>
          </a:solidFill>
          <a:ln>
            <a:noFill/>
          </a:ln>
          <a:effectLst/>
        </c:spP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2">
              <a:lumMod val="75000"/>
            </a:schemeClr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4"/>
        <c:spPr>
          <a:solidFill>
            <a:srgbClr val="FF0000"/>
          </a:solidFill>
          <a:ln>
            <a:noFill/>
          </a:ln>
          <a:effectLst/>
        </c:spPr>
      </c:pivotFmt>
      <c:pivotFmt>
        <c:idx val="35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36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37"/>
        <c:spPr>
          <a:solidFill>
            <a:srgbClr val="FF0000"/>
          </a:solidFill>
          <a:ln>
            <a:noFill/>
          </a:ln>
          <a:effectLst/>
        </c:spPr>
      </c:pivotFmt>
      <c:pivotFmt>
        <c:idx val="38"/>
        <c:spPr>
          <a:solidFill>
            <a:srgbClr val="7030A0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41"/>
        <c:spPr>
          <a:solidFill>
            <a:srgbClr val="FF0000"/>
          </a:solidFill>
          <a:ln>
            <a:noFill/>
          </a:ln>
          <a:effectLst/>
        </c:spPr>
      </c:pivotFmt>
      <c:pivotFmt>
        <c:idx val="42"/>
        <c:spPr>
          <a:solidFill>
            <a:srgbClr val="FF0000"/>
          </a:solidFill>
          <a:ln>
            <a:noFill/>
          </a:ln>
          <a:effectLst/>
        </c:spPr>
      </c:pivotFmt>
      <c:pivotFmt>
        <c:idx val="43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44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45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46"/>
        <c:spPr>
          <a:solidFill>
            <a:schemeClr val="accent1">
              <a:lumMod val="50000"/>
            </a:schemeClr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2">
              <a:lumMod val="75000"/>
            </a:schemeClr>
          </a:solidFill>
          <a:ln>
            <a:noFill/>
          </a:ln>
          <a:effectLst/>
        </c:spP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GRAFICAS!$B$1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A14-4AA9-A1C2-68FC6FCEFAAB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A14-4AA9-A1C2-68FC6FCEF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A14-4AA9-A1C2-68FC6FCEFAAB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A14-4AA9-A1C2-68FC6FCEFAAB}"/>
              </c:ext>
            </c:extLst>
          </c:dPt>
          <c:dPt>
            <c:idx val="4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A14-4AA9-A1C2-68FC6FCEFAAB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0A14-4AA9-A1C2-68FC6FCEFAAB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A14-4AA9-A1C2-68FC6FCEFAAB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A14-4AA9-A1C2-68FC6FCEFAAB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0A14-4AA9-A1C2-68FC6FCEFAA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0A14-4AA9-A1C2-68FC6FCEFAAB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0A14-4AA9-A1C2-68FC6FCEFAAB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0A14-4AA9-A1C2-68FC6FCEFAAB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0A14-4AA9-A1C2-68FC6FCEFAAB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0A14-4AA9-A1C2-68FC6FCEFAA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0A14-4AA9-A1C2-68FC6FCEFAAB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0A14-4AA9-A1C2-68FC6FCEFA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GRAFICAS!$A$2:$A$18</c:f>
              <c:strCache>
                <c:ptCount val="16"/>
                <c:pt idx="0">
                  <c:v>Capacidad</c:v>
                </c:pt>
                <c:pt idx="1">
                  <c:v>Comercialización </c:v>
                </c:pt>
                <c:pt idx="2">
                  <c:v>Competencia</c:v>
                </c:pt>
                <c:pt idx="3">
                  <c:v>Compras</c:v>
                </c:pt>
                <c:pt idx="4">
                  <c:v>Gestión del talento Humano</c:v>
                </c:pt>
                <c:pt idx="5">
                  <c:v>Infraestructura</c:v>
                </c:pt>
                <c:pt idx="6">
                  <c:v>Innovación </c:v>
                </c:pt>
                <c:pt idx="7">
                  <c:v>Logística Externa</c:v>
                </c:pt>
                <c:pt idx="8">
                  <c:v>Logística Interna</c:v>
                </c:pt>
                <c:pt idx="9">
                  <c:v>Marketing </c:v>
                </c:pt>
                <c:pt idx="10">
                  <c:v>Merchandising</c:v>
                </c:pt>
                <c:pt idx="11">
                  <c:v>Operación </c:v>
                </c:pt>
                <c:pt idx="12">
                  <c:v>Presentación del producto ofertado</c:v>
                </c:pt>
                <c:pt idx="13">
                  <c:v>Reserva y Recepción </c:v>
                </c:pt>
                <c:pt idx="14">
                  <c:v>SGC</c:v>
                </c:pt>
                <c:pt idx="15">
                  <c:v>Variedad de Oferta</c:v>
                </c:pt>
              </c:strCache>
            </c:strRef>
          </c:cat>
          <c:val>
            <c:numRef>
              <c:f>GRAFICAS!$B$2:$B$18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0A14-4AA9-A1C2-68FC6FCEFA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63509752"/>
        <c:axId val="363510536"/>
      </c:barChart>
      <c:catAx>
        <c:axId val="363509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10536"/>
        <c:crosses val="autoZero"/>
        <c:auto val="1"/>
        <c:lblAlgn val="ctr"/>
        <c:lblOffset val="100"/>
        <c:noMultiLvlLbl val="0"/>
      </c:catAx>
      <c:valAx>
        <c:axId val="3635105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63509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1" u="none" strike="noStrike" baseline="0">
                <a:solidFill>
                  <a:schemeClr val="tx1"/>
                </a:solidFill>
                <a:effectLst/>
              </a:rPr>
              <a:t>Representación de los Factores Determinantes 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C00000"/>
          </a:solidFill>
          <a:ln>
            <a:noFill/>
          </a:ln>
          <a:effectLst/>
        </c:spPr>
      </c:pivotFmt>
      <c:pivotFmt>
        <c:idx val="2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3"/>
        <c:spPr>
          <a:solidFill>
            <a:schemeClr val="accent5">
              <a:lumMod val="50000"/>
            </a:schemeClr>
          </a:solidFill>
          <a:ln>
            <a:noFill/>
          </a:ln>
          <a:effectLst/>
        </c:spPr>
      </c:pivotFmt>
      <c:pivotFmt>
        <c:idx val="4"/>
        <c:spPr>
          <a:solidFill>
            <a:srgbClr val="7030A0"/>
          </a:solidFill>
          <a:ln>
            <a:noFill/>
          </a:ln>
          <a:effectLst/>
        </c:spP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6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0000"/>
          </a:solidFill>
          <a:ln>
            <a:noFill/>
          </a:ln>
          <a:effectLst/>
        </c:spPr>
      </c:pivotFmt>
      <c:pivotFmt>
        <c:idx val="10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1"/>
        <c:spPr>
          <a:solidFill>
            <a:srgbClr val="002060"/>
          </a:solidFill>
          <a:ln>
            <a:noFill/>
          </a:ln>
          <a:effectLst/>
        </c:spPr>
      </c:pivotFmt>
      <c:pivotFmt>
        <c:idx val="12"/>
        <c:spPr>
          <a:solidFill>
            <a:srgbClr val="7030A0"/>
          </a:solidFill>
          <a:ln>
            <a:noFill/>
          </a:ln>
          <a:effectLst/>
        </c:spPr>
      </c:pivotFmt>
      <c:pivotFmt>
        <c:idx val="13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4"/>
        <c:spPr>
          <a:solidFill>
            <a:srgbClr val="FF0000"/>
          </a:solidFill>
          <a:ln>
            <a:noFill/>
          </a:ln>
          <a:effectLst/>
        </c:spPr>
      </c:pivotFmt>
      <c:pivotFmt>
        <c:idx val="15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rgbClr val="C00000"/>
          </a:solidFill>
          <a:ln>
            <a:noFill/>
          </a:ln>
          <a:effectLst/>
        </c:spPr>
      </c:pivotFmt>
      <c:pivotFmt>
        <c:idx val="18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19"/>
        <c:spPr>
          <a:solidFill>
            <a:srgbClr val="002060"/>
          </a:solidFill>
          <a:ln>
            <a:noFill/>
          </a:ln>
          <a:effectLst/>
        </c:spPr>
      </c:pivotFmt>
      <c:pivotFmt>
        <c:idx val="20"/>
        <c:spPr>
          <a:solidFill>
            <a:srgbClr val="7030A0"/>
          </a:solidFill>
          <a:ln>
            <a:noFill/>
          </a:ln>
          <a:effectLst/>
        </c:spPr>
      </c:pivotFmt>
      <c:pivotFmt>
        <c:idx val="21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22"/>
        <c:spPr>
          <a:solidFill>
            <a:srgbClr val="FF0000"/>
          </a:solidFill>
          <a:ln>
            <a:noFill/>
          </a:ln>
          <a:effectLst/>
        </c:spPr>
      </c:pivotFmt>
      <c:pivotFmt>
        <c:idx val="23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rgbClr val="C00000"/>
          </a:solidFill>
          <a:ln>
            <a:noFill/>
          </a:ln>
          <a:effectLst/>
        </c:spPr>
      </c:pivotFmt>
      <c:pivotFmt>
        <c:idx val="26"/>
        <c:spPr>
          <a:solidFill>
            <a:schemeClr val="bg1">
              <a:lumMod val="50000"/>
            </a:schemeClr>
          </a:solidFill>
          <a:ln>
            <a:noFill/>
          </a:ln>
          <a:effectLst/>
        </c:spPr>
      </c:pivotFmt>
      <c:pivotFmt>
        <c:idx val="27"/>
        <c:spPr>
          <a:solidFill>
            <a:srgbClr val="002060"/>
          </a:solidFill>
          <a:ln>
            <a:noFill/>
          </a:ln>
          <a:effectLst/>
        </c:spPr>
      </c:pivotFmt>
      <c:pivotFmt>
        <c:idx val="28"/>
        <c:spPr>
          <a:solidFill>
            <a:srgbClr val="7030A0"/>
          </a:solidFill>
          <a:ln>
            <a:noFill/>
          </a:ln>
          <a:effectLst/>
        </c:spPr>
      </c:pivotFmt>
      <c:pivotFmt>
        <c:idx val="29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30"/>
        <c:spPr>
          <a:solidFill>
            <a:srgbClr val="FF0000"/>
          </a:solidFill>
          <a:ln>
            <a:noFill/>
          </a:ln>
          <a:effectLst/>
        </c:spPr>
      </c:pivotFmt>
      <c:pivotFmt>
        <c:idx val="31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GRAFICAS!$B$24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512-4501-B788-AE302825148B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512-4501-B788-AE302825148B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512-4501-B788-AE302825148B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512-4501-B788-AE302825148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512-4501-B788-AE302825148B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512-4501-B788-AE302825148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512-4501-B788-AE30282514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GRAFICAS!$A$25:$A$33</c:f>
              <c:strCache>
                <c:ptCount val="8"/>
                <c:pt idx="0">
                  <c:v>Calidad</c:v>
                </c:pt>
                <c:pt idx="1">
                  <c:v>Desarrollo e Innovación </c:v>
                </c:pt>
                <c:pt idx="2">
                  <c:v>El producto</c:v>
                </c:pt>
                <c:pt idx="3">
                  <c:v>Gestión del talento humano </c:v>
                </c:pt>
                <c:pt idx="4">
                  <c:v>Infraestructura</c:v>
                </c:pt>
                <c:pt idx="5">
                  <c:v>Logística y Aprovisionamiento</c:v>
                </c:pt>
                <c:pt idx="6">
                  <c:v>Marketing y Ventas</c:v>
                </c:pt>
                <c:pt idx="7">
                  <c:v>Servicio al cliente</c:v>
                </c:pt>
              </c:strCache>
            </c:strRef>
          </c:cat>
          <c:val>
            <c:numRef>
              <c:f>GRAFICAS!$B$25:$B$33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B512-4501-B788-AE302825148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63503872"/>
        <c:axId val="363508968"/>
      </c:barChart>
      <c:catAx>
        <c:axId val="3635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08968"/>
        <c:crosses val="autoZero"/>
        <c:auto val="1"/>
        <c:lblAlgn val="ctr"/>
        <c:lblOffset val="100"/>
        <c:noMultiLvlLbl val="0"/>
      </c:catAx>
      <c:valAx>
        <c:axId val="363508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635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[2020leydibautista1.xlsx]GRAFICAS!Tabla dinámica5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1">
                <a:solidFill>
                  <a:schemeClr val="tx1"/>
                </a:solidFill>
                <a:effectLst/>
              </a:rPr>
              <a:t>Mapa de Competitividad de las Empresas</a:t>
            </a:r>
            <a:endParaRPr lang="es-CO" sz="1200" b="1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8.3333333333333332E-3"/>
              <c:y val="5.555555555555546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0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-4.16666666666666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0555555555555555E-2"/>
              <c:y val="7.40740740740740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3.70370370370369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-4.16666666666666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0555555555555555E-2"/>
              <c:y val="7.40740740740740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3.70370370370369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0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8.3333333333333332E-3"/>
              <c:y val="5.555555555555546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-4.16666666666666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3.0555555555555555E-2"/>
              <c:y val="7.40740740740740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777777777777779E-3"/>
              <c:y val="3.70370370370369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0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8.3333333333333332E-3"/>
              <c:y val="5.555555555555546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3.0555555555555555E-2"/>
              <c:y val="6.018518518518518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radarChart>
        <c:radarStyle val="marker"/>
        <c:varyColors val="0"/>
        <c:ser>
          <c:idx val="0"/>
          <c:order val="0"/>
          <c:tx>
            <c:strRef>
              <c:f>GRAFICAS!$B$40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A1C-43D9-A2F3-EB2B6CAD7177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A1C-43D9-A2F3-EB2B6CAD7177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A1C-43D9-A2F3-EB2B6CAD7177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A1C-43D9-A2F3-EB2B6CAD7177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1A1C-43D9-A2F3-EB2B6CAD7177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A1C-43D9-A2F3-EB2B6CAD7177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1A1C-43D9-A2F3-EB2B6CAD7177}"/>
              </c:ext>
            </c:extLst>
          </c:dPt>
          <c:dLbls>
            <c:dLbl>
              <c:idx val="0"/>
              <c:layout>
                <c:manualLayout>
                  <c:x val="-2.7777777777777779E-3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0555555555555555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7777777777777779E-3"/>
                  <c:y val="3.7037037037036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3.055555555555555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8.3333333333333332E-3"/>
                  <c:y val="5.5555555555555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3.0555555555555555E-2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GRAFICAS!$A$41:$A$49</c:f>
              <c:strCache>
                <c:ptCount val="8"/>
                <c:pt idx="0">
                  <c:v>Calidad</c:v>
                </c:pt>
                <c:pt idx="1">
                  <c:v>Desarrollo e Innovación </c:v>
                </c:pt>
                <c:pt idx="2">
                  <c:v>El producto</c:v>
                </c:pt>
                <c:pt idx="3">
                  <c:v>Gestión del talento humano </c:v>
                </c:pt>
                <c:pt idx="4">
                  <c:v>Infraestructura</c:v>
                </c:pt>
                <c:pt idx="5">
                  <c:v>Logística y Aprovisionamiento</c:v>
                </c:pt>
                <c:pt idx="6">
                  <c:v>Marketing y Ventas</c:v>
                </c:pt>
                <c:pt idx="7">
                  <c:v>Servicio al cliente</c:v>
                </c:pt>
              </c:strCache>
            </c:strRef>
          </c:cat>
          <c:val>
            <c:numRef>
              <c:f>GRAFICAS!$B$41:$B$49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A1C-43D9-A2F3-EB2B6CAD717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363512496"/>
        <c:axId val="363513672"/>
      </c:radarChart>
      <c:catAx>
        <c:axId val="363512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3513672"/>
        <c:crosses val="autoZero"/>
        <c:auto val="1"/>
        <c:lblAlgn val="ctr"/>
        <c:lblOffset val="100"/>
        <c:noMultiLvlLbl val="0"/>
      </c:catAx>
      <c:valAx>
        <c:axId val="3635136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6351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819150</xdr:colOff>
      <xdr:row>24</xdr:row>
      <xdr:rowOff>0</xdr:rowOff>
    </xdr:from>
    <xdr:to>
      <xdr:col>9</xdr:col>
      <xdr:colOff>1971675</xdr:colOff>
      <xdr:row>27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12382500" y="4676775"/>
          <a:ext cx="1152525" cy="666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tabla que quiero que salga con</a:t>
          </a:r>
          <a:r>
            <a:rPr lang="es-CO" sz="1100" baseline="0"/>
            <a:t> useform</a:t>
          </a:r>
          <a:endParaRPr lang="es-CO" sz="1100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7</xdr:col>
      <xdr:colOff>9525</xdr:colOff>
      <xdr:row>34</xdr:row>
      <xdr:rowOff>9525</xdr:rowOff>
    </xdr:to>
    <xdr:pic>
      <xdr:nvPicPr>
        <xdr:cNvPr id="1028" name="Picture 4">
          <a:extLst>
            <a:ext uri="{FF2B5EF4-FFF2-40B4-BE49-F238E27FC236}">
              <a16:creationId xmlns:a16="http://schemas.microsoft.com/office/drawing/2014/main" xmlns="" id="{4F339827-D155-4320-B148-586AD1CE6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0" y="6400800"/>
          <a:ext cx="140017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26831</xdr:colOff>
      <xdr:row>2</xdr:row>
      <xdr:rowOff>13415</xdr:rowOff>
    </xdr:from>
    <xdr:to>
      <xdr:col>8</xdr:col>
      <xdr:colOff>1153733</xdr:colOff>
      <xdr:row>21</xdr:row>
      <xdr:rowOff>120739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8048</xdr:colOff>
      <xdr:row>22</xdr:row>
      <xdr:rowOff>30317</xdr:rowOff>
    </xdr:from>
    <xdr:to>
      <xdr:col>6</xdr:col>
      <xdr:colOff>831759</xdr:colOff>
      <xdr:row>36</xdr:row>
      <xdr:rowOff>67079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960550</xdr:colOff>
      <xdr:row>22</xdr:row>
      <xdr:rowOff>16902</xdr:rowOff>
    </xdr:from>
    <xdr:to>
      <xdr:col>8</xdr:col>
      <xdr:colOff>1180564</xdr:colOff>
      <xdr:row>36</xdr:row>
      <xdr:rowOff>130666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54426</xdr:colOff>
      <xdr:row>1</xdr:row>
      <xdr:rowOff>176892</xdr:rowOff>
    </xdr:from>
    <xdr:to>
      <xdr:col>8</xdr:col>
      <xdr:colOff>2297867</xdr:colOff>
      <xdr:row>18</xdr:row>
      <xdr:rowOff>13606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0355" y="952499"/>
          <a:ext cx="3005441" cy="35106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</xdr:row>
      <xdr:rowOff>163285</xdr:rowOff>
    </xdr:from>
    <xdr:to>
      <xdr:col>4</xdr:col>
      <xdr:colOff>3126031</xdr:colOff>
      <xdr:row>18</xdr:row>
      <xdr:rowOff>27213</xdr:rowOff>
    </xdr:to>
    <xdr:pic>
      <xdr:nvPicPr>
        <xdr:cNvPr id="15" name="Imagen 1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938892"/>
          <a:ext cx="3126031" cy="3537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8</xdr:col>
      <xdr:colOff>2292820</xdr:colOff>
      <xdr:row>17</xdr:row>
      <xdr:rowOff>91283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GrpSpPr/>
      </xdr:nvGrpSpPr>
      <xdr:grpSpPr>
        <a:xfrm>
          <a:off x="3048000" y="0"/>
          <a:ext cx="12062749" cy="4336712"/>
          <a:chOff x="3792681" y="-758253"/>
          <a:chExt cx="11603181" cy="2857548"/>
        </a:xfrm>
      </xdr:grpSpPr>
      <xdr:sp macro="[0]!indicadoresCompetitividad" textlink="">
        <xdr:nvSpPr>
          <xdr:cNvPr id="10" name="Rectángulo 9">
            <a:extLst>
              <a:ext uri="{FF2B5EF4-FFF2-40B4-BE49-F238E27FC236}">
                <a16:creationId xmlns:a16="http://schemas.microsoft.com/office/drawing/2014/main" xmlns="" id="{00000000-0008-0000-0300-00000A000000}"/>
              </a:ext>
            </a:extLst>
          </xdr:cNvPr>
          <xdr:cNvSpPr/>
        </xdr:nvSpPr>
        <xdr:spPr>
          <a:xfrm>
            <a:off x="12638503" y="1661889"/>
            <a:ext cx="2636092" cy="437406"/>
          </a:xfrm>
          <a:prstGeom prst="rect">
            <a:avLst/>
          </a:prstGeom>
          <a:solidFill>
            <a:schemeClr val="accent4">
              <a:lumMod val="75000"/>
            </a:schemeClr>
          </a:solidFill>
          <a:ln>
            <a:solidFill>
              <a:schemeClr val="accent4">
                <a:lumMod val="20000"/>
                <a:lumOff val="80000"/>
              </a:schemeClr>
            </a:solidFill>
          </a:ln>
          <a:scene3d>
            <a:camera prst="orthographicFront"/>
            <a:lightRig rig="threePt" dir="t"/>
          </a:scene3d>
          <a:sp3d>
            <a:bevelT w="165100" prst="coolSlant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>
            <a:sp3d extrusionH="57150">
              <a:bevelT w="82550" h="38100" prst="coolSlant"/>
            </a:sp3d>
          </a:bodyPr>
          <a:lstStyle/>
          <a:p>
            <a:pPr algn="ctr"/>
            <a:r>
              <a:rPr lang="es-CO" sz="1600" b="1">
                <a:solidFill>
                  <a:schemeClr val="accent2">
                    <a:lumMod val="50000"/>
                  </a:schemeClr>
                </a:solidFill>
              </a:rPr>
              <a:t>INDICADORES</a:t>
            </a:r>
            <a:r>
              <a:rPr lang="es-CO" sz="1600" b="1" baseline="0">
                <a:solidFill>
                  <a:schemeClr val="accent2">
                    <a:lumMod val="50000"/>
                  </a:schemeClr>
                </a:solidFill>
              </a:rPr>
              <a:t> DE COMPETITIVIDAD</a:t>
            </a:r>
            <a:endParaRPr lang="es-CO" sz="1600" b="1">
              <a:solidFill>
                <a:schemeClr val="accent2">
                  <a:lumMod val="50000"/>
                </a:schemeClr>
              </a:solidFill>
            </a:endParaRPr>
          </a:p>
        </xdr:txBody>
      </xdr:sp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xmlns="" id="{00000000-0008-0000-0300-000008000000}"/>
              </a:ext>
            </a:extLst>
          </xdr:cNvPr>
          <xdr:cNvSpPr/>
        </xdr:nvSpPr>
        <xdr:spPr>
          <a:xfrm>
            <a:off x="3792681" y="-758253"/>
            <a:ext cx="11603181" cy="583364"/>
          </a:xfrm>
          <a:prstGeom prst="rect">
            <a:avLst/>
          </a:prstGeom>
          <a:solidFill>
            <a:schemeClr val="accent2">
              <a:lumMod val="50000"/>
            </a:schemeClr>
          </a:solidFill>
          <a:ln w="38100">
            <a:solidFill>
              <a:schemeClr val="accent2">
                <a:lumMod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2400" b="1" cap="none" spc="0">
                <a:ln w="12700">
                  <a:solidFill>
                    <a:schemeClr val="bg1"/>
                  </a:solidFill>
                  <a:prstDash val="solid"/>
                </a:ln>
                <a:solidFill>
                  <a:schemeClr val="bg1"/>
                </a:solid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</a:rPr>
              <a:t>NIVEL DE COMPETITIVIDAD </a:t>
            </a:r>
          </a:p>
        </xdr:txBody>
      </xdr:sp>
    </xdr:grpSp>
    <xdr:clientData/>
  </xdr:twoCellAnchor>
  <xdr:twoCellAnchor>
    <xdr:from>
      <xdr:col>4</xdr:col>
      <xdr:colOff>2554942</xdr:colOff>
      <xdr:row>18</xdr:row>
      <xdr:rowOff>134471</xdr:rowOff>
    </xdr:from>
    <xdr:to>
      <xdr:col>9</xdr:col>
      <xdr:colOff>1</xdr:colOff>
      <xdr:row>32</xdr:row>
      <xdr:rowOff>16144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2588558</xdr:colOff>
      <xdr:row>33</xdr:row>
      <xdr:rowOff>43493</xdr:rowOff>
    </xdr:from>
    <xdr:to>
      <xdr:col>6</xdr:col>
      <xdr:colOff>1871381</xdr:colOff>
      <xdr:row>34</xdr:row>
      <xdr:rowOff>1311088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2039470</xdr:colOff>
      <xdr:row>33</xdr:row>
      <xdr:rowOff>32287</xdr:rowOff>
    </xdr:from>
    <xdr:to>
      <xdr:col>8</xdr:col>
      <xdr:colOff>2276313</xdr:colOff>
      <xdr:row>34</xdr:row>
      <xdr:rowOff>1355912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302734</xdr:colOff>
      <xdr:row>15</xdr:row>
      <xdr:rowOff>64577</xdr:rowOff>
    </xdr:from>
    <xdr:to>
      <xdr:col>4</xdr:col>
      <xdr:colOff>2498912</xdr:colOff>
      <xdr:row>17</xdr:row>
      <xdr:rowOff>0</xdr:rowOff>
    </xdr:to>
    <xdr:sp macro="[0]!ACTUALIZAR" textlink="">
      <xdr:nvSpPr>
        <xdr:cNvPr id="20" name="Rectángulo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SpPr/>
      </xdr:nvSpPr>
      <xdr:spPr>
        <a:xfrm>
          <a:off x="3350734" y="3762518"/>
          <a:ext cx="2196178" cy="484511"/>
        </a:xfrm>
        <a:prstGeom prst="rect">
          <a:avLst/>
        </a:prstGeom>
        <a:solidFill>
          <a:schemeClr val="accent4">
            <a:lumMod val="75000"/>
          </a:schemeClr>
        </a:solidFill>
        <a:ln>
          <a:solidFill>
            <a:schemeClr val="accent4">
              <a:lumMod val="20000"/>
              <a:lumOff val="80000"/>
            </a:schemeClr>
          </a:solidFill>
        </a:ln>
        <a:scene3d>
          <a:camera prst="orthographicFront"/>
          <a:lightRig rig="threePt" dir="t"/>
        </a:scene3d>
        <a:sp3d>
          <a:bevelT w="165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3d extrusionH="57150">
            <a:bevelT w="82550" h="38100" prst="coolSlant"/>
          </a:sp3d>
        </a:bodyPr>
        <a:lstStyle/>
        <a:p>
          <a:pPr algn="ctr"/>
          <a:r>
            <a:rPr lang="es-CO" sz="1600" b="1">
              <a:solidFill>
                <a:schemeClr val="accent2">
                  <a:lumMod val="50000"/>
                </a:schemeClr>
              </a:solidFill>
            </a:rPr>
            <a:t>ACTUALIZAR</a:t>
          </a:r>
        </a:p>
      </xdr:txBody>
    </xdr:sp>
    <xdr:clientData/>
  </xdr:twoCellAnchor>
  <xdr:twoCellAnchor editAs="oneCell">
    <xdr:from>
      <xdr:col>4</xdr:col>
      <xdr:colOff>0</xdr:colOff>
      <xdr:row>18</xdr:row>
      <xdr:rowOff>120463</xdr:rowOff>
    </xdr:from>
    <xdr:to>
      <xdr:col>4</xdr:col>
      <xdr:colOff>2398059</xdr:colOff>
      <xdr:row>31</xdr:row>
      <xdr:rowOff>168088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INDICADOR DE COMPETITIVIDAD">
              <a:extLst>
                <a:ext uri="{FF2B5EF4-FFF2-40B4-BE49-F238E27FC236}">
                  <a16:creationId xmlns:a16="http://schemas.microsoft.com/office/drawing/2014/main" xmlns="" id="{C4A80B08-5E66-41D5-B68A-8090768686C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DICADOR DE COMPETITIVIDA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48000" y="4569999"/>
              <a:ext cx="2398059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4483</xdr:colOff>
      <xdr:row>33</xdr:row>
      <xdr:rowOff>34178</xdr:rowOff>
    </xdr:from>
    <xdr:to>
      <xdr:col>4</xdr:col>
      <xdr:colOff>2409265</xdr:colOff>
      <xdr:row>34</xdr:row>
      <xdr:rowOff>1322294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FACTOR DETERMINANTE">
              <a:extLst>
                <a:ext uri="{FF2B5EF4-FFF2-40B4-BE49-F238E27FC236}">
                  <a16:creationId xmlns:a16="http://schemas.microsoft.com/office/drawing/2014/main" xmlns="" id="{0318C070-A8E5-4453-8074-7283294C22D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ACTOR DETERMINAN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52483" y="7341214"/>
              <a:ext cx="2404782" cy="320672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1/Downloads/pronostico_gestion_CORREGIDO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ia herramienta (2)"/>
      <sheetName val="pronostico_gestion_CORREGIDO (2"/>
    </sheetNames>
    <sheetDataSet>
      <sheetData sheetId="0">
        <row r="35">
          <cell r="C35" t="str">
            <v>PRODUCTO 1</v>
          </cell>
          <cell r="D35" t="str">
            <v>PRODUCTO 2</v>
          </cell>
          <cell r="E35" t="str">
            <v>PRODUCTO 3</v>
          </cell>
          <cell r="F35" t="str">
            <v>PRODUCTO 4</v>
          </cell>
          <cell r="G35" t="str">
            <v>PRODUCTO 5</v>
          </cell>
          <cell r="H35" t="str">
            <v>PRODUCTO 6</v>
          </cell>
          <cell r="I35" t="str">
            <v>PRODUCTO 7</v>
          </cell>
          <cell r="J35" t="str">
            <v>PRODUCTO 8</v>
          </cell>
          <cell r="K35" t="str">
            <v>PRODUCTO 9</v>
          </cell>
          <cell r="L35" t="str">
            <v>PRODUCTO 10</v>
          </cell>
          <cell r="M35" t="str">
            <v>PRODUCTO 11</v>
          </cell>
          <cell r="N35" t="str">
            <v>PRODUCTO 12</v>
          </cell>
          <cell r="O35" t="str">
            <v>PRODUCTO 13</v>
          </cell>
          <cell r="P35" t="str">
            <v>PRODUCTO 14</v>
          </cell>
          <cell r="Q35" t="str">
            <v>PRODUCTO 15</v>
          </cell>
          <cell r="R35" t="str">
            <v>PRODUCTO 16</v>
          </cell>
          <cell r="S35" t="str">
            <v>PRODUCTO 17</v>
          </cell>
          <cell r="T35" t="str">
            <v>PRODUCTO 18</v>
          </cell>
          <cell r="U35" t="str">
            <v>PRODUCTO 19</v>
          </cell>
          <cell r="V35" t="str">
            <v>PRODUCTO 20</v>
          </cell>
          <cell r="W35" t="str">
            <v>PRODUCTO 21</v>
          </cell>
          <cell r="X35" t="str">
            <v>PRODUCTO 22</v>
          </cell>
          <cell r="Y35" t="str">
            <v>PRODUCTO 23</v>
          </cell>
          <cell r="Z35" t="str">
            <v>PRODUCTO 24</v>
          </cell>
          <cell r="AA35" t="str">
            <v>PRODUCTO 25</v>
          </cell>
          <cell r="AB35" t="str">
            <v>PRODUCTO 26</v>
          </cell>
          <cell r="AC35" t="str">
            <v>PRODUCTO 27</v>
          </cell>
          <cell r="AD35" t="str">
            <v>PRODUCTO 28</v>
          </cell>
          <cell r="AE35" t="str">
            <v>PRODUCTO 29</v>
          </cell>
          <cell r="AF35" t="str">
            <v>PRODUCTO 30</v>
          </cell>
          <cell r="AG35" t="str">
            <v>producto 31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1" refreshedDate="43980.385888657409" createdVersion="5" refreshedVersion="5" minRefreshableVersion="3" recordCount="16">
  <cacheSource type="worksheet">
    <worksheetSource ref="K3:L19" sheet="BASE"/>
  </cacheSource>
  <cacheFields count="2">
    <cacheField name="INDICADOR DE COMPETITIVIDAD" numFmtId="0">
      <sharedItems count="16">
        <s v="Compras"/>
        <s v="Logística Interna"/>
        <s v="Logística Externa"/>
        <s v="Capacidad"/>
        <s v="SGC"/>
        <s v="Infraestructura"/>
        <s v="Marketing "/>
        <s v="Competencia"/>
        <s v="Merchandising"/>
        <s v="Reserva y Recepción "/>
        <s v="Presentación del producto ofertado"/>
        <s v="Variedad de Oferta"/>
        <s v="Gestión del talento Humano"/>
        <s v="Innovación "/>
        <s v="Comercialización "/>
        <s v="Operación "/>
      </sharedItems>
    </cacheField>
    <cacheField name="NIVEL COMPETITIVO" numFmtId="2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 pivotCacheId="146231396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User1" refreshedDate="43980.385889930556" createdVersion="5" refreshedVersion="5" minRefreshableVersion="3" recordCount="8">
  <cacheSource type="worksheet">
    <worksheetSource ref="O3:P11" sheet="BASE"/>
  </cacheSource>
  <cacheFields count="2">
    <cacheField name="FACTOR DETERMINANTE" numFmtId="0">
      <sharedItems count="8">
        <s v="Logística y Aprovisionamiento"/>
        <s v="Calidad"/>
        <s v="Infraestructura"/>
        <s v="Marketing y Ventas"/>
        <s v="Servicio al cliente"/>
        <s v="El producto"/>
        <s v="Gestión del talento humano "/>
        <s v="Desarrollo e Innovación "/>
      </sharedItems>
    </cacheField>
    <cacheField name="NIVEL COMPETITIVO" numFmtId="2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 pivotCacheId="141580286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n v="0"/>
  </r>
  <r>
    <x v="1"/>
    <n v="0"/>
  </r>
  <r>
    <x v="2"/>
    <n v="0"/>
  </r>
  <r>
    <x v="3"/>
    <n v="0"/>
  </r>
  <r>
    <x v="4"/>
    <n v="0"/>
  </r>
  <r>
    <x v="5"/>
    <n v="0"/>
  </r>
  <r>
    <x v="6"/>
    <n v="0"/>
  </r>
  <r>
    <x v="7"/>
    <n v="0"/>
  </r>
  <r>
    <x v="8"/>
    <n v="0"/>
  </r>
  <r>
    <x v="9"/>
    <n v="0"/>
  </r>
  <r>
    <x v="10"/>
    <n v="0"/>
  </r>
  <r>
    <x v="11"/>
    <n v="0"/>
  </r>
  <r>
    <x v="12"/>
    <n v="0"/>
  </r>
  <r>
    <x v="13"/>
    <n v="0"/>
  </r>
  <r>
    <x v="14"/>
    <n v="0"/>
  </r>
  <r>
    <x v="15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">
  <r>
    <x v="0"/>
    <n v="0"/>
  </r>
  <r>
    <x v="1"/>
    <n v="0"/>
  </r>
  <r>
    <x v="2"/>
    <n v="0"/>
  </r>
  <r>
    <x v="3"/>
    <n v="0"/>
  </r>
  <r>
    <x v="4"/>
    <n v="0"/>
  </r>
  <r>
    <x v="5"/>
    <n v="0"/>
  </r>
  <r>
    <x v="6"/>
    <n v="0"/>
  </r>
  <r>
    <x v="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5" cacheId="3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8">
  <location ref="A40:B49" firstHeaderRow="1" firstDataRow="1" firstDataCol="1"/>
  <pivotFields count="2">
    <pivotField axis="axisRow" showAll="0">
      <items count="9">
        <item x="1"/>
        <item x="7"/>
        <item x="5"/>
        <item x="6"/>
        <item x="2"/>
        <item x="0"/>
        <item x="3"/>
        <item x="4"/>
        <item t="default"/>
      </items>
    </pivotField>
    <pivotField dataField="1" numFmtId="2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NIVEL COMPETITIVO" fld="1" baseField="0" baseItem="1"/>
  </dataField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7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7" format="18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7" format="19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7" format="20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7" format="2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7" format="22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7" format="23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 dinámica3" cacheId="3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3">
  <location ref="A24:B33" firstHeaderRow="1" firstDataRow="1" firstDataCol="1"/>
  <pivotFields count="2">
    <pivotField axis="axisRow" showAll="0" defaultSubtotal="0">
      <items count="8">
        <item x="1"/>
        <item x="7"/>
        <item x="5"/>
        <item x="6"/>
        <item x="2"/>
        <item x="0"/>
        <item x="3"/>
        <item x="4"/>
      </items>
    </pivotField>
    <pivotField dataField="1" numFmtId="2" showAll="0" defaultSubtota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a de NIVEL COMPETITIVO" fld="1" baseField="0" baseItem="0"/>
  </dataFields>
  <chartFormats count="16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5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6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7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8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9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0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 dinámica1" cacheId="2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6">
  <location ref="A1:B18" firstHeaderRow="1" firstDataRow="1" firstDataCol="1"/>
  <pivotFields count="2">
    <pivotField axis="axisRow" showAll="0">
      <items count="17">
        <item x="3"/>
        <item x="14"/>
        <item x="7"/>
        <item x="0"/>
        <item x="12"/>
        <item x="5"/>
        <item x="13"/>
        <item x="2"/>
        <item x="1"/>
        <item x="6"/>
        <item x="8"/>
        <item x="15"/>
        <item x="10"/>
        <item x="9"/>
        <item x="4"/>
        <item x="11"/>
        <item t="default"/>
      </items>
    </pivotField>
    <pivotField dataField="1" numFmtId="2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a de NIVEL COMPETITIVO" fld="1" baseField="0" baseItem="6"/>
  </dataFields>
  <chartFormats count="34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5" format="3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34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5" format="35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5" format="36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5" format="37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5" format="38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5" format="39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5" format="40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5" format="4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5" format="42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5" format="43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5" format="44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5" format="45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5" format="46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5" format="47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5" format="48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5" format="4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INDICADOR_DE_COMPETITIVIDAD" sourceName="INDICADOR DE COMPETITIVIDAD">
  <pivotTables>
    <pivotTable tabId="4" name="Tabla dinámica1"/>
  </pivotTables>
  <data>
    <tabular pivotCacheId="146231396">
      <items count="16">
        <i x="3" s="1"/>
        <i x="14" s="1"/>
        <i x="7" s="1"/>
        <i x="0" s="1"/>
        <i x="12" s="1"/>
        <i x="5" s="1"/>
        <i x="13" s="1"/>
        <i x="2" s="1"/>
        <i x="1" s="1"/>
        <i x="6" s="1"/>
        <i x="8" s="1"/>
        <i x="15" s="1"/>
        <i x="10" s="1"/>
        <i x="9" s="1"/>
        <i x="4" s="1"/>
        <i x="1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ACTOR_DETERMINANTE" sourceName="FACTOR DETERMINANTE">
  <pivotTables>
    <pivotTable tabId="4" name="Tabla dinámica3"/>
  </pivotTables>
  <data>
    <tabular pivotCacheId="1415802869">
      <items count="8">
        <i x="1" s="1"/>
        <i x="7" s="1"/>
        <i x="5" s="1"/>
        <i x="6" s="1"/>
        <i x="2" s="1"/>
        <i x="0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INDICADOR DE COMPETITIVIDAD" cache="SegmentaciónDeDatos_INDICADOR_DE_COMPETITIVIDAD" caption="INDICADOR DE COMPETITIVIDAD" style="SlicerStyleDark4" rowHeight="241300"/>
  <slicer name="FACTOR DETERMINANTE" cache="SegmentaciónDeDatos_FACTOR_DETERMINANTE" caption="FACTOR DETERMINANTE" style="SlicerStyleDark2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B1:K25"/>
  <sheetViews>
    <sheetView showRowColHeaders="0" topLeftCell="A22" zoomScale="66" zoomScaleNormal="66" workbookViewId="0">
      <selection activeCell="K26" sqref="K26"/>
    </sheetView>
  </sheetViews>
  <sheetFormatPr baseColWidth="10" defaultRowHeight="15" x14ac:dyDescent="0.25"/>
  <cols>
    <col min="2" max="2" width="34" customWidth="1"/>
    <col min="3" max="3" width="29" customWidth="1"/>
    <col min="4" max="4" width="24.140625" customWidth="1"/>
    <col min="5" max="5" width="25.5703125" customWidth="1"/>
    <col min="6" max="6" width="18.5703125" customWidth="1"/>
    <col min="7" max="7" width="18.28515625" customWidth="1"/>
    <col min="8" max="8" width="16.85546875" customWidth="1"/>
    <col min="9" max="9" width="20.28515625" customWidth="1"/>
    <col min="10" max="10" width="20" customWidth="1"/>
    <col min="11" max="11" width="22.7109375" customWidth="1"/>
  </cols>
  <sheetData>
    <row r="1" spans="2:11" ht="30" customHeight="1" x14ac:dyDescent="0.25">
      <c r="B1" s="69" t="s">
        <v>191</v>
      </c>
      <c r="C1" s="70"/>
      <c r="D1" s="70"/>
      <c r="E1" s="70"/>
      <c r="F1" s="70"/>
      <c r="G1" s="70"/>
      <c r="H1" s="70"/>
      <c r="I1" s="70"/>
      <c r="J1" s="70"/>
      <c r="K1" s="71"/>
    </row>
    <row r="2" spans="2:11" ht="48.75" customHeight="1" x14ac:dyDescent="0.25">
      <c r="B2" s="1" t="s">
        <v>0</v>
      </c>
      <c r="C2" s="2" t="s">
        <v>1</v>
      </c>
      <c r="D2" s="2" t="s">
        <v>2</v>
      </c>
      <c r="E2" s="2" t="s">
        <v>3</v>
      </c>
      <c r="F2" s="61">
        <v>1</v>
      </c>
      <c r="G2" s="61">
        <v>2</v>
      </c>
      <c r="H2" s="61">
        <v>3</v>
      </c>
      <c r="I2" s="61">
        <v>4</v>
      </c>
      <c r="J2" s="61">
        <v>5</v>
      </c>
      <c r="K2" s="66" t="s">
        <v>105</v>
      </c>
    </row>
    <row r="3" spans="2:11" ht="85.5" x14ac:dyDescent="0.25">
      <c r="B3" s="77" t="s">
        <v>32</v>
      </c>
      <c r="C3" s="75" t="s">
        <v>33</v>
      </c>
      <c r="D3" s="63" t="s">
        <v>20</v>
      </c>
      <c r="E3" s="4" t="s">
        <v>4</v>
      </c>
      <c r="F3" s="64" t="s">
        <v>138</v>
      </c>
      <c r="G3" s="64" t="s">
        <v>139</v>
      </c>
      <c r="H3" s="64" t="s">
        <v>140</v>
      </c>
      <c r="I3" s="64" t="s">
        <v>141</v>
      </c>
      <c r="J3" s="65" t="s">
        <v>142</v>
      </c>
      <c r="K3" s="6">
        <v>0</v>
      </c>
    </row>
    <row r="4" spans="2:11" ht="90" x14ac:dyDescent="0.25">
      <c r="B4" s="77"/>
      <c r="C4" s="75"/>
      <c r="D4" s="76" t="s">
        <v>5</v>
      </c>
      <c r="E4" s="4" t="s">
        <v>21</v>
      </c>
      <c r="F4" s="64" t="s">
        <v>185</v>
      </c>
      <c r="G4" s="64" t="s">
        <v>186</v>
      </c>
      <c r="H4" s="64" t="s">
        <v>187</v>
      </c>
      <c r="I4" s="64" t="s">
        <v>188</v>
      </c>
      <c r="J4" s="65" t="s">
        <v>189</v>
      </c>
      <c r="K4" s="6">
        <v>0</v>
      </c>
    </row>
    <row r="5" spans="2:11" ht="71.25" x14ac:dyDescent="0.25">
      <c r="B5" s="77"/>
      <c r="C5" s="75"/>
      <c r="D5" s="76"/>
      <c r="E5" s="4" t="s">
        <v>22</v>
      </c>
      <c r="F5" s="64" t="s">
        <v>143</v>
      </c>
      <c r="G5" s="64" t="s">
        <v>144</v>
      </c>
      <c r="H5" s="64" t="s">
        <v>145</v>
      </c>
      <c r="I5" s="64" t="s">
        <v>146</v>
      </c>
      <c r="J5" s="65" t="s">
        <v>147</v>
      </c>
      <c r="K5" s="6">
        <v>0</v>
      </c>
    </row>
    <row r="6" spans="2:11" ht="85.5" x14ac:dyDescent="0.25">
      <c r="B6" s="77"/>
      <c r="C6" s="75"/>
      <c r="D6" s="63" t="s">
        <v>6</v>
      </c>
      <c r="E6" s="4" t="s">
        <v>148</v>
      </c>
      <c r="F6" s="64" t="s">
        <v>149</v>
      </c>
      <c r="G6" s="64" t="s">
        <v>150</v>
      </c>
      <c r="H6" s="64" t="s">
        <v>151</v>
      </c>
      <c r="I6" s="64" t="s">
        <v>152</v>
      </c>
      <c r="J6" s="65" t="s">
        <v>153</v>
      </c>
      <c r="K6" s="6">
        <v>0</v>
      </c>
    </row>
    <row r="7" spans="2:11" ht="113.25" customHeight="1" x14ac:dyDescent="0.25">
      <c r="B7" s="77"/>
      <c r="C7" s="75"/>
      <c r="D7" s="63" t="s">
        <v>7</v>
      </c>
      <c r="E7" s="4" t="s">
        <v>24</v>
      </c>
      <c r="F7" s="5" t="s">
        <v>43</v>
      </c>
      <c r="G7" s="5" t="s">
        <v>44</v>
      </c>
      <c r="H7" s="5" t="s">
        <v>45</v>
      </c>
      <c r="I7" s="5" t="s">
        <v>46</v>
      </c>
      <c r="J7" s="5" t="s">
        <v>47</v>
      </c>
      <c r="K7" s="6">
        <v>0</v>
      </c>
    </row>
    <row r="8" spans="2:11" ht="94.5" customHeight="1" x14ac:dyDescent="0.25">
      <c r="B8" s="77"/>
      <c r="C8" s="62" t="s">
        <v>8</v>
      </c>
      <c r="D8" s="63" t="s">
        <v>9</v>
      </c>
      <c r="E8" s="4" t="s">
        <v>23</v>
      </c>
      <c r="F8" s="64" t="s">
        <v>154</v>
      </c>
      <c r="G8" s="64" t="s">
        <v>155</v>
      </c>
      <c r="H8" s="64" t="s">
        <v>156</v>
      </c>
      <c r="I8" s="64" t="s">
        <v>157</v>
      </c>
      <c r="J8" s="65" t="s">
        <v>158</v>
      </c>
      <c r="K8" s="6">
        <v>0</v>
      </c>
    </row>
    <row r="9" spans="2:11" ht="86.25" customHeight="1" x14ac:dyDescent="0.25">
      <c r="B9" s="77"/>
      <c r="C9" s="62" t="s">
        <v>34</v>
      </c>
      <c r="D9" s="63" t="s">
        <v>35</v>
      </c>
      <c r="E9" s="4" t="s">
        <v>36</v>
      </c>
      <c r="F9" s="5" t="s">
        <v>48</v>
      </c>
      <c r="G9" s="5" t="s">
        <v>49</v>
      </c>
      <c r="H9" s="5" t="s">
        <v>50</v>
      </c>
      <c r="I9" s="5" t="s">
        <v>51</v>
      </c>
      <c r="J9" s="5" t="s">
        <v>52</v>
      </c>
      <c r="K9" s="6">
        <v>0</v>
      </c>
    </row>
    <row r="10" spans="2:11" ht="76.5" customHeight="1" x14ac:dyDescent="0.25">
      <c r="B10" s="77" t="s">
        <v>10</v>
      </c>
      <c r="C10" s="75" t="s">
        <v>11</v>
      </c>
      <c r="D10" s="63" t="s">
        <v>25</v>
      </c>
      <c r="E10" s="4" t="s">
        <v>26</v>
      </c>
      <c r="F10" s="5" t="s">
        <v>53</v>
      </c>
      <c r="G10" s="5" t="s">
        <v>54</v>
      </c>
      <c r="H10" s="5" t="s">
        <v>55</v>
      </c>
      <c r="I10" s="5" t="s">
        <v>56</v>
      </c>
      <c r="J10" s="5" t="s">
        <v>57</v>
      </c>
      <c r="K10" s="6">
        <v>0</v>
      </c>
    </row>
    <row r="11" spans="2:11" ht="96" customHeight="1" x14ac:dyDescent="0.25">
      <c r="B11" s="77"/>
      <c r="C11" s="75"/>
      <c r="D11" s="76" t="s">
        <v>12</v>
      </c>
      <c r="E11" s="4" t="s">
        <v>27</v>
      </c>
      <c r="F11" s="5" t="s">
        <v>58</v>
      </c>
      <c r="G11" s="5" t="s">
        <v>59</v>
      </c>
      <c r="H11" s="5" t="s">
        <v>60</v>
      </c>
      <c r="I11" s="5" t="s">
        <v>61</v>
      </c>
      <c r="J11" s="5" t="s">
        <v>62</v>
      </c>
      <c r="K11" s="6">
        <v>0</v>
      </c>
    </row>
    <row r="12" spans="2:11" ht="145.5" customHeight="1" x14ac:dyDescent="0.25">
      <c r="B12" s="77"/>
      <c r="C12" s="75"/>
      <c r="D12" s="76"/>
      <c r="E12" s="4" t="s">
        <v>28</v>
      </c>
      <c r="F12" s="64" t="s">
        <v>159</v>
      </c>
      <c r="G12" s="64" t="s">
        <v>160</v>
      </c>
      <c r="H12" s="64" t="s">
        <v>161</v>
      </c>
      <c r="I12" s="64" t="s">
        <v>162</v>
      </c>
      <c r="J12" s="65" t="s">
        <v>163</v>
      </c>
      <c r="K12" s="6">
        <v>0</v>
      </c>
    </row>
    <row r="13" spans="2:11" ht="139.5" customHeight="1" x14ac:dyDescent="0.25">
      <c r="B13" s="77"/>
      <c r="C13" s="75"/>
      <c r="D13" s="63" t="s">
        <v>63</v>
      </c>
      <c r="E13" s="4" t="s">
        <v>37</v>
      </c>
      <c r="F13" s="5" t="s">
        <v>64</v>
      </c>
      <c r="G13" s="5" t="s">
        <v>65</v>
      </c>
      <c r="H13" s="5" t="s">
        <v>66</v>
      </c>
      <c r="I13" s="5" t="s">
        <v>67</v>
      </c>
      <c r="J13" s="5" t="s">
        <v>68</v>
      </c>
      <c r="K13" s="6">
        <v>0</v>
      </c>
    </row>
    <row r="14" spans="2:11" ht="124.5" customHeight="1" x14ac:dyDescent="0.25">
      <c r="B14" s="77"/>
      <c r="C14" s="78" t="s">
        <v>29</v>
      </c>
      <c r="D14" s="76" t="s">
        <v>13</v>
      </c>
      <c r="E14" s="68" t="s">
        <v>195</v>
      </c>
      <c r="F14" s="5" t="s">
        <v>69</v>
      </c>
      <c r="G14" s="5" t="s">
        <v>70</v>
      </c>
      <c r="H14" s="5" t="s">
        <v>71</v>
      </c>
      <c r="I14" s="5" t="s">
        <v>80</v>
      </c>
      <c r="J14" s="5" t="s">
        <v>79</v>
      </c>
      <c r="K14" s="6">
        <v>0</v>
      </c>
    </row>
    <row r="15" spans="2:11" ht="135" customHeight="1" x14ac:dyDescent="0.25">
      <c r="B15" s="77"/>
      <c r="C15" s="78"/>
      <c r="D15" s="76"/>
      <c r="E15" s="4" t="s">
        <v>126</v>
      </c>
      <c r="F15" s="5" t="s">
        <v>72</v>
      </c>
      <c r="G15" s="5" t="s">
        <v>164</v>
      </c>
      <c r="H15" s="5" t="s">
        <v>78</v>
      </c>
      <c r="I15" s="5" t="s">
        <v>73</v>
      </c>
      <c r="J15" s="5" t="s">
        <v>74</v>
      </c>
      <c r="K15" s="6">
        <v>0</v>
      </c>
    </row>
    <row r="16" spans="2:11" ht="86.25" customHeight="1" x14ac:dyDescent="0.25">
      <c r="B16" s="77"/>
      <c r="C16" s="78"/>
      <c r="D16" s="76"/>
      <c r="E16" s="4" t="s">
        <v>165</v>
      </c>
      <c r="F16" s="5" t="s">
        <v>81</v>
      </c>
      <c r="G16" s="5" t="s">
        <v>82</v>
      </c>
      <c r="H16" s="5" t="s">
        <v>75</v>
      </c>
      <c r="I16" s="5" t="s">
        <v>76</v>
      </c>
      <c r="J16" s="5" t="s">
        <v>77</v>
      </c>
      <c r="K16" s="6">
        <v>0</v>
      </c>
    </row>
    <row r="17" spans="2:11" ht="95.25" customHeight="1" x14ac:dyDescent="0.25">
      <c r="B17" s="77"/>
      <c r="C17" s="78"/>
      <c r="D17" s="76"/>
      <c r="E17" s="4" t="s">
        <v>83</v>
      </c>
      <c r="F17" s="5" t="s">
        <v>84</v>
      </c>
      <c r="G17" s="5" t="s">
        <v>85</v>
      </c>
      <c r="H17" s="5" t="s">
        <v>86</v>
      </c>
      <c r="I17" s="5" t="s">
        <v>87</v>
      </c>
      <c r="J17" s="5" t="s">
        <v>88</v>
      </c>
      <c r="K17" s="6">
        <v>0</v>
      </c>
    </row>
    <row r="18" spans="2:11" ht="83.25" customHeight="1" x14ac:dyDescent="0.25">
      <c r="B18" s="77"/>
      <c r="C18" s="75" t="s">
        <v>38</v>
      </c>
      <c r="D18" s="63" t="s">
        <v>39</v>
      </c>
      <c r="E18" s="4" t="s">
        <v>40</v>
      </c>
      <c r="F18" s="5" t="s">
        <v>89</v>
      </c>
      <c r="G18" s="5" t="s">
        <v>166</v>
      </c>
      <c r="H18" s="5" t="s">
        <v>167</v>
      </c>
      <c r="I18" s="5" t="s">
        <v>168</v>
      </c>
      <c r="J18" s="5" t="s">
        <v>169</v>
      </c>
      <c r="K18" s="6">
        <v>0</v>
      </c>
    </row>
    <row r="19" spans="2:11" ht="67.5" customHeight="1" x14ac:dyDescent="0.25">
      <c r="B19" s="77"/>
      <c r="C19" s="75"/>
      <c r="D19" s="63" t="s">
        <v>41</v>
      </c>
      <c r="E19" s="4" t="s">
        <v>42</v>
      </c>
      <c r="F19" s="5" t="s">
        <v>90</v>
      </c>
      <c r="G19" s="5" t="s">
        <v>98</v>
      </c>
      <c r="H19" s="5" t="s">
        <v>91</v>
      </c>
      <c r="I19" s="5" t="s">
        <v>92</v>
      </c>
      <c r="J19" s="5" t="s">
        <v>93</v>
      </c>
      <c r="K19" s="6">
        <v>0</v>
      </c>
    </row>
    <row r="20" spans="2:11" ht="114.75" customHeight="1" x14ac:dyDescent="0.25">
      <c r="B20" s="77" t="s">
        <v>14</v>
      </c>
      <c r="C20" s="79" t="s">
        <v>15</v>
      </c>
      <c r="D20" s="76" t="s">
        <v>15</v>
      </c>
      <c r="E20" s="4" t="s">
        <v>194</v>
      </c>
      <c r="F20" s="5" t="s">
        <v>94</v>
      </c>
      <c r="G20" s="5" t="s">
        <v>95</v>
      </c>
      <c r="H20" s="5" t="s">
        <v>170</v>
      </c>
      <c r="I20" s="5" t="s">
        <v>171</v>
      </c>
      <c r="J20" s="5" t="s">
        <v>96</v>
      </c>
      <c r="K20" s="6">
        <v>0</v>
      </c>
    </row>
    <row r="21" spans="2:11" ht="104.25" customHeight="1" x14ac:dyDescent="0.25">
      <c r="B21" s="77"/>
      <c r="C21" s="79"/>
      <c r="D21" s="76"/>
      <c r="E21" s="4" t="s">
        <v>30</v>
      </c>
      <c r="F21" s="5" t="s">
        <v>97</v>
      </c>
      <c r="G21" s="5" t="s">
        <v>99</v>
      </c>
      <c r="H21" s="5" t="s">
        <v>172</v>
      </c>
      <c r="I21" s="5" t="s">
        <v>173</v>
      </c>
      <c r="J21" s="5" t="s">
        <v>100</v>
      </c>
      <c r="K21" s="6">
        <v>0</v>
      </c>
    </row>
    <row r="22" spans="2:11" ht="103.5" customHeight="1" x14ac:dyDescent="0.25">
      <c r="B22" s="77"/>
      <c r="C22" s="75" t="s">
        <v>16</v>
      </c>
      <c r="D22" s="63" t="s">
        <v>17</v>
      </c>
      <c r="E22" s="4" t="s">
        <v>31</v>
      </c>
      <c r="F22" s="5" t="s">
        <v>101</v>
      </c>
      <c r="G22" s="5" t="s">
        <v>174</v>
      </c>
      <c r="H22" s="5" t="s">
        <v>175</v>
      </c>
      <c r="I22" s="5" t="s">
        <v>176</v>
      </c>
      <c r="J22" s="5" t="s">
        <v>177</v>
      </c>
      <c r="K22" s="6">
        <v>0</v>
      </c>
    </row>
    <row r="23" spans="2:11" ht="174" customHeight="1" x14ac:dyDescent="0.25">
      <c r="B23" s="77"/>
      <c r="C23" s="75"/>
      <c r="D23" s="63" t="s">
        <v>18</v>
      </c>
      <c r="E23" s="4" t="s">
        <v>192</v>
      </c>
      <c r="F23" s="5" t="s">
        <v>102</v>
      </c>
      <c r="G23" s="5" t="s">
        <v>103</v>
      </c>
      <c r="H23" s="5" t="s">
        <v>178</v>
      </c>
      <c r="I23" s="5" t="s">
        <v>179</v>
      </c>
      <c r="J23" s="5" t="s">
        <v>180</v>
      </c>
      <c r="K23" s="6">
        <v>0</v>
      </c>
    </row>
    <row r="24" spans="2:11" ht="138" customHeight="1" x14ac:dyDescent="0.25">
      <c r="B24" s="77"/>
      <c r="C24" s="75"/>
      <c r="D24" s="63" t="s">
        <v>19</v>
      </c>
      <c r="E24" s="4" t="s">
        <v>193</v>
      </c>
      <c r="F24" s="5" t="s">
        <v>104</v>
      </c>
      <c r="G24" s="5" t="s">
        <v>181</v>
      </c>
      <c r="H24" s="5" t="s">
        <v>182</v>
      </c>
      <c r="I24" s="5" t="s">
        <v>183</v>
      </c>
      <c r="J24" s="5" t="s">
        <v>184</v>
      </c>
      <c r="K24" s="6">
        <v>0</v>
      </c>
    </row>
    <row r="25" spans="2:11" ht="34.5" customHeight="1" x14ac:dyDescent="0.25">
      <c r="B25" s="72" t="s">
        <v>106</v>
      </c>
      <c r="C25" s="73"/>
      <c r="D25" s="73"/>
      <c r="E25" s="73"/>
      <c r="F25" s="73"/>
      <c r="G25" s="73"/>
      <c r="H25" s="73"/>
      <c r="I25" s="73"/>
      <c r="J25" s="74"/>
      <c r="K25" s="67">
        <f>BASE!L20</f>
        <v>0</v>
      </c>
    </row>
  </sheetData>
  <mergeCells count="15">
    <mergeCell ref="B1:K1"/>
    <mergeCell ref="B25:J25"/>
    <mergeCell ref="C3:C7"/>
    <mergeCell ref="D4:D5"/>
    <mergeCell ref="B3:B9"/>
    <mergeCell ref="D14:D17"/>
    <mergeCell ref="B10:B19"/>
    <mergeCell ref="C18:C19"/>
    <mergeCell ref="C14:C17"/>
    <mergeCell ref="B20:B24"/>
    <mergeCell ref="C20:C21"/>
    <mergeCell ref="C22:C24"/>
    <mergeCell ref="D20:D21"/>
    <mergeCell ref="D11:D12"/>
    <mergeCell ref="C10:C13"/>
  </mergeCells>
  <conditionalFormatting sqref="F2:J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C3:P26"/>
  <sheetViews>
    <sheetView showGridLines="0" topLeftCell="K8" workbookViewId="0">
      <selection activeCell="P13" sqref="P13"/>
    </sheetView>
  </sheetViews>
  <sheetFormatPr baseColWidth="10" defaultRowHeight="15" x14ac:dyDescent="0.25"/>
  <cols>
    <col min="3" max="3" width="28.7109375" customWidth="1"/>
    <col min="4" max="4" width="35.28515625" customWidth="1"/>
    <col min="5" max="5" width="16.7109375" customWidth="1"/>
    <col min="6" max="6" width="26.140625" customWidth="1"/>
    <col min="7" max="7" width="20.85546875" customWidth="1"/>
    <col min="10" max="10" width="31.140625" customWidth="1"/>
    <col min="11" max="11" width="38.42578125" customWidth="1"/>
    <col min="12" max="12" width="25.5703125" customWidth="1"/>
    <col min="15" max="15" width="48.85546875" customWidth="1"/>
    <col min="16" max="16" width="25.140625" customWidth="1"/>
  </cols>
  <sheetData>
    <row r="3" spans="3:16" ht="16.5" thickBot="1" x14ac:dyDescent="0.3">
      <c r="C3" s="10" t="s">
        <v>1</v>
      </c>
      <c r="D3" s="10" t="s">
        <v>111</v>
      </c>
      <c r="E3" s="10" t="s">
        <v>112</v>
      </c>
      <c r="F3" s="10" t="s">
        <v>113</v>
      </c>
      <c r="G3" s="10" t="s">
        <v>114</v>
      </c>
      <c r="J3" s="57" t="s">
        <v>1</v>
      </c>
      <c r="K3" s="57" t="s">
        <v>2</v>
      </c>
      <c r="L3" s="57" t="s">
        <v>127</v>
      </c>
      <c r="O3" s="47" t="s">
        <v>1</v>
      </c>
      <c r="P3" s="47" t="s">
        <v>127</v>
      </c>
    </row>
    <row r="4" spans="3:16" x14ac:dyDescent="0.25">
      <c r="C4" s="110" t="s">
        <v>33</v>
      </c>
      <c r="D4" s="11" t="s">
        <v>20</v>
      </c>
      <c r="E4" s="33">
        <f>'HERRAMIENTA ENCUESTA'!K3</f>
        <v>0</v>
      </c>
      <c r="F4" s="33">
        <f>E4</f>
        <v>0</v>
      </c>
      <c r="G4" s="115">
        <f>AVERAGE(F4:F8)</f>
        <v>0</v>
      </c>
      <c r="J4" s="126" t="s">
        <v>129</v>
      </c>
      <c r="K4" s="58" t="s">
        <v>20</v>
      </c>
      <c r="L4" s="59">
        <f>+F4</f>
        <v>0</v>
      </c>
      <c r="O4" s="48" t="s">
        <v>107</v>
      </c>
      <c r="P4" s="49">
        <f>+G4</f>
        <v>0</v>
      </c>
    </row>
    <row r="5" spans="3:16" x14ac:dyDescent="0.25">
      <c r="C5" s="111"/>
      <c r="D5" s="113" t="s">
        <v>115</v>
      </c>
      <c r="E5" s="34">
        <f>'HERRAMIENTA ENCUESTA'!K4</f>
        <v>0</v>
      </c>
      <c r="F5" s="114">
        <f>AVERAGE(E5:E6)</f>
        <v>0</v>
      </c>
      <c r="G5" s="116"/>
      <c r="J5" s="126"/>
      <c r="K5" s="58" t="s">
        <v>130</v>
      </c>
      <c r="L5" s="59">
        <f>+F5</f>
        <v>0</v>
      </c>
      <c r="O5" s="48" t="s">
        <v>8</v>
      </c>
      <c r="P5" s="49">
        <f>+G9</f>
        <v>0</v>
      </c>
    </row>
    <row r="6" spans="3:16" x14ac:dyDescent="0.25">
      <c r="C6" s="111"/>
      <c r="D6" s="113"/>
      <c r="E6" s="34">
        <f>'HERRAMIENTA ENCUESTA'!K5</f>
        <v>0</v>
      </c>
      <c r="F6" s="114"/>
      <c r="G6" s="116"/>
      <c r="J6" s="126"/>
      <c r="K6" s="58" t="s">
        <v>131</v>
      </c>
      <c r="L6" s="59">
        <f t="shared" ref="L6:L11" si="0">+F7</f>
        <v>0</v>
      </c>
      <c r="O6" s="48" t="s">
        <v>35</v>
      </c>
      <c r="P6" s="49">
        <f>+G10</f>
        <v>0</v>
      </c>
    </row>
    <row r="7" spans="3:16" x14ac:dyDescent="0.25">
      <c r="C7" s="111"/>
      <c r="D7" s="12" t="s">
        <v>116</v>
      </c>
      <c r="E7" s="34">
        <f>'HERRAMIENTA ENCUESTA'!K6</f>
        <v>0</v>
      </c>
      <c r="F7" s="34">
        <f>E7</f>
        <v>0</v>
      </c>
      <c r="G7" s="116"/>
      <c r="J7" s="126"/>
      <c r="K7" s="58" t="s">
        <v>7</v>
      </c>
      <c r="L7" s="59">
        <f t="shared" si="0"/>
        <v>0</v>
      </c>
      <c r="O7" s="48" t="s">
        <v>11</v>
      </c>
      <c r="P7" s="49">
        <f>+G11</f>
        <v>0</v>
      </c>
    </row>
    <row r="8" spans="3:16" ht="15.75" thickBot="1" x14ac:dyDescent="0.3">
      <c r="C8" s="112"/>
      <c r="D8" s="13" t="s">
        <v>7</v>
      </c>
      <c r="E8" s="35">
        <f>'HERRAMIENTA ENCUESTA'!K7</f>
        <v>0</v>
      </c>
      <c r="F8" s="35">
        <f>E8</f>
        <v>0</v>
      </c>
      <c r="G8" s="117"/>
      <c r="J8" s="58" t="s">
        <v>8</v>
      </c>
      <c r="K8" s="58" t="s">
        <v>117</v>
      </c>
      <c r="L8" s="59">
        <f t="shared" si="0"/>
        <v>0</v>
      </c>
      <c r="O8" s="48" t="s">
        <v>108</v>
      </c>
      <c r="P8" s="49">
        <f>+G15</f>
        <v>0</v>
      </c>
    </row>
    <row r="9" spans="3:16" ht="15.75" thickBot="1" x14ac:dyDescent="0.3">
      <c r="C9" s="14" t="s">
        <v>8</v>
      </c>
      <c r="D9" s="15" t="s">
        <v>117</v>
      </c>
      <c r="E9" s="36">
        <f>'HERRAMIENTA ENCUESTA'!K8</f>
        <v>0</v>
      </c>
      <c r="F9" s="36">
        <f>E9</f>
        <v>0</v>
      </c>
      <c r="G9" s="37">
        <f>F9</f>
        <v>0</v>
      </c>
      <c r="J9" s="58" t="s">
        <v>35</v>
      </c>
      <c r="K9" s="58" t="s">
        <v>35</v>
      </c>
      <c r="L9" s="59">
        <f t="shared" si="0"/>
        <v>0</v>
      </c>
      <c r="O9" s="3" t="s">
        <v>38</v>
      </c>
      <c r="P9" s="49">
        <f>+G19</f>
        <v>0</v>
      </c>
    </row>
    <row r="10" spans="3:16" ht="15.75" thickBot="1" x14ac:dyDescent="0.3">
      <c r="C10" s="16" t="s">
        <v>35</v>
      </c>
      <c r="D10" s="17" t="s">
        <v>35</v>
      </c>
      <c r="E10" s="38">
        <f>'HERRAMIENTA ENCUESTA'!K9</f>
        <v>0</v>
      </c>
      <c r="F10" s="38">
        <f>+E10</f>
        <v>0</v>
      </c>
      <c r="G10" s="39">
        <f>+F10</f>
        <v>0</v>
      </c>
      <c r="J10" s="126" t="s">
        <v>118</v>
      </c>
      <c r="K10" s="58" t="s">
        <v>25</v>
      </c>
      <c r="L10" s="59">
        <f>+F11</f>
        <v>0</v>
      </c>
      <c r="O10" s="48" t="s">
        <v>109</v>
      </c>
      <c r="P10" s="49">
        <f>+G21</f>
        <v>0</v>
      </c>
    </row>
    <row r="11" spans="3:16" x14ac:dyDescent="0.25">
      <c r="C11" s="118" t="s">
        <v>118</v>
      </c>
      <c r="D11" s="18" t="s">
        <v>25</v>
      </c>
      <c r="E11" s="25">
        <f>'HERRAMIENTA ENCUESTA'!K10</f>
        <v>0</v>
      </c>
      <c r="F11" s="26">
        <f>+E11</f>
        <v>0</v>
      </c>
      <c r="G11" s="123">
        <f>+AVERAGE(F11:F14)</f>
        <v>0</v>
      </c>
      <c r="J11" s="126"/>
      <c r="K11" s="58" t="s">
        <v>12</v>
      </c>
      <c r="L11" s="59">
        <f t="shared" si="0"/>
        <v>0</v>
      </c>
      <c r="O11" s="48" t="s">
        <v>110</v>
      </c>
      <c r="P11" s="49">
        <f>+G23</f>
        <v>0</v>
      </c>
    </row>
    <row r="12" spans="3:16" ht="15.75" x14ac:dyDescent="0.25">
      <c r="C12" s="119"/>
      <c r="D12" s="121" t="s">
        <v>12</v>
      </c>
      <c r="E12" s="40">
        <f>'HERRAMIENTA ENCUESTA'!K11</f>
        <v>0</v>
      </c>
      <c r="F12" s="122">
        <f>+AVERAGE(E12:E13)</f>
        <v>0</v>
      </c>
      <c r="G12" s="124"/>
      <c r="J12" s="126"/>
      <c r="K12" s="58" t="s">
        <v>119</v>
      </c>
      <c r="L12" s="59">
        <f>+F14</f>
        <v>0</v>
      </c>
      <c r="O12" s="50" t="s">
        <v>128</v>
      </c>
      <c r="P12" s="51">
        <f>G26</f>
        <v>0</v>
      </c>
    </row>
    <row r="13" spans="3:16" x14ac:dyDescent="0.25">
      <c r="C13" s="119"/>
      <c r="D13" s="121"/>
      <c r="E13" s="40">
        <f>'HERRAMIENTA ENCUESTA'!K12</f>
        <v>0</v>
      </c>
      <c r="F13" s="122"/>
      <c r="G13" s="124"/>
      <c r="J13" s="58" t="s">
        <v>108</v>
      </c>
      <c r="K13" s="58" t="s">
        <v>132</v>
      </c>
      <c r="L13" s="59">
        <f>+F15</f>
        <v>0</v>
      </c>
    </row>
    <row r="14" spans="3:16" ht="15.75" thickBot="1" x14ac:dyDescent="0.3">
      <c r="C14" s="120"/>
      <c r="D14" s="19" t="s">
        <v>119</v>
      </c>
      <c r="E14" s="41">
        <f>'HERRAMIENTA ENCUESTA'!K13</f>
        <v>0</v>
      </c>
      <c r="F14" s="27">
        <f>+E14</f>
        <v>0</v>
      </c>
      <c r="G14" s="125"/>
      <c r="J14" s="126" t="s">
        <v>38</v>
      </c>
      <c r="K14" s="58" t="s">
        <v>39</v>
      </c>
      <c r="L14" s="59">
        <f>+F19</f>
        <v>0</v>
      </c>
    </row>
    <row r="15" spans="3:16" x14ac:dyDescent="0.25">
      <c r="C15" s="94" t="s">
        <v>108</v>
      </c>
      <c r="D15" s="97" t="s">
        <v>120</v>
      </c>
      <c r="E15" s="42">
        <f>'HERRAMIENTA ENCUESTA'!K14</f>
        <v>0</v>
      </c>
      <c r="F15" s="100">
        <f>+AVERAGE(E15:E18)</f>
        <v>0</v>
      </c>
      <c r="G15" s="103">
        <f>+F15</f>
        <v>0</v>
      </c>
      <c r="J15" s="126"/>
      <c r="K15" s="58" t="s">
        <v>133</v>
      </c>
      <c r="L15" s="59">
        <f>+F20</f>
        <v>0</v>
      </c>
    </row>
    <row r="16" spans="3:16" x14ac:dyDescent="0.25">
      <c r="C16" s="95"/>
      <c r="D16" s="98"/>
      <c r="E16" s="43">
        <f>'HERRAMIENTA ENCUESTA'!K15</f>
        <v>0</v>
      </c>
      <c r="F16" s="101"/>
      <c r="G16" s="104"/>
      <c r="J16" s="58" t="s">
        <v>109</v>
      </c>
      <c r="K16" s="58" t="s">
        <v>134</v>
      </c>
      <c r="L16" s="59">
        <f>+F21</f>
        <v>0</v>
      </c>
    </row>
    <row r="17" spans="3:12" x14ac:dyDescent="0.25">
      <c r="C17" s="95"/>
      <c r="D17" s="98"/>
      <c r="E17" s="43">
        <f>'HERRAMIENTA ENCUESTA'!K16</f>
        <v>0</v>
      </c>
      <c r="F17" s="101"/>
      <c r="G17" s="104"/>
      <c r="J17" s="126" t="s">
        <v>122</v>
      </c>
      <c r="K17" s="58" t="s">
        <v>123</v>
      </c>
      <c r="L17" s="59">
        <f>+F23</f>
        <v>0</v>
      </c>
    </row>
    <row r="18" spans="3:12" ht="15.75" thickBot="1" x14ac:dyDescent="0.3">
      <c r="C18" s="96"/>
      <c r="D18" s="99"/>
      <c r="E18" s="44">
        <f>'HERRAMIENTA ENCUESTA'!K17</f>
        <v>0</v>
      </c>
      <c r="F18" s="102"/>
      <c r="G18" s="105"/>
      <c r="J18" s="126"/>
      <c r="K18" s="58" t="s">
        <v>124</v>
      </c>
      <c r="L18" s="59">
        <f>+F24</f>
        <v>0</v>
      </c>
    </row>
    <row r="19" spans="3:12" x14ac:dyDescent="0.25">
      <c r="C19" s="106" t="s">
        <v>38</v>
      </c>
      <c r="D19" s="23" t="s">
        <v>39</v>
      </c>
      <c r="E19" s="28">
        <f>'HERRAMIENTA ENCUESTA'!K18</f>
        <v>0</v>
      </c>
      <c r="F19" s="28">
        <f>+E19</f>
        <v>0</v>
      </c>
      <c r="G19" s="108">
        <f>+AVERAGE(F19:F20)</f>
        <v>0</v>
      </c>
      <c r="J19" s="126"/>
      <c r="K19" s="58" t="s">
        <v>125</v>
      </c>
      <c r="L19" s="59">
        <f>+F25</f>
        <v>0</v>
      </c>
    </row>
    <row r="20" spans="3:12" ht="16.5" thickBot="1" x14ac:dyDescent="0.3">
      <c r="C20" s="107"/>
      <c r="D20" s="24" t="s">
        <v>41</v>
      </c>
      <c r="E20" s="29">
        <f>'HERRAMIENTA ENCUESTA'!K19</f>
        <v>0</v>
      </c>
      <c r="F20" s="29">
        <f>+E20</f>
        <v>0</v>
      </c>
      <c r="G20" s="109"/>
      <c r="J20" s="127" t="s">
        <v>190</v>
      </c>
      <c r="K20" s="128"/>
      <c r="L20" s="60">
        <f>G26</f>
        <v>0</v>
      </c>
    </row>
    <row r="21" spans="3:12" x14ac:dyDescent="0.25">
      <c r="C21" s="80" t="s">
        <v>109</v>
      </c>
      <c r="D21" s="82" t="s">
        <v>121</v>
      </c>
      <c r="E21" s="45">
        <f>'HERRAMIENTA ENCUESTA'!K20</f>
        <v>0</v>
      </c>
      <c r="F21" s="84">
        <f>+AVERAGE(E21:E22)</f>
        <v>0</v>
      </c>
      <c r="G21" s="86">
        <f>+F21</f>
        <v>0</v>
      </c>
    </row>
    <row r="22" spans="3:12" ht="15.75" thickBot="1" x14ac:dyDescent="0.3">
      <c r="C22" s="81"/>
      <c r="D22" s="83"/>
      <c r="E22" s="46">
        <f>'HERRAMIENTA ENCUESTA'!K21</f>
        <v>0</v>
      </c>
      <c r="F22" s="85"/>
      <c r="G22" s="87"/>
    </row>
    <row r="23" spans="3:12" x14ac:dyDescent="0.25">
      <c r="C23" s="88" t="s">
        <v>122</v>
      </c>
      <c r="D23" s="21" t="s">
        <v>123</v>
      </c>
      <c r="E23" s="30">
        <f>'HERRAMIENTA ENCUESTA'!K22</f>
        <v>0</v>
      </c>
      <c r="F23" s="30">
        <f>+E23</f>
        <v>0</v>
      </c>
      <c r="G23" s="91">
        <f>+AVERAGE(F23:F25)</f>
        <v>0</v>
      </c>
    </row>
    <row r="24" spans="3:12" x14ac:dyDescent="0.25">
      <c r="C24" s="89"/>
      <c r="D24" s="20" t="s">
        <v>124</v>
      </c>
      <c r="E24" s="31">
        <f>'HERRAMIENTA ENCUESTA'!K23</f>
        <v>0</v>
      </c>
      <c r="F24" s="31">
        <f>+E24</f>
        <v>0</v>
      </c>
      <c r="G24" s="92"/>
    </row>
    <row r="25" spans="3:12" ht="15.75" thickBot="1" x14ac:dyDescent="0.3">
      <c r="C25" s="90"/>
      <c r="D25" s="22" t="s">
        <v>125</v>
      </c>
      <c r="E25" s="32">
        <f>'HERRAMIENTA ENCUESTA'!K24</f>
        <v>0</v>
      </c>
      <c r="F25" s="32">
        <f>+E25</f>
        <v>0</v>
      </c>
      <c r="G25" s="93"/>
    </row>
    <row r="26" spans="3:12" x14ac:dyDescent="0.25">
      <c r="F26" s="52">
        <f>G26</f>
        <v>0</v>
      </c>
      <c r="G26" s="52">
        <f>AVERAGE(G4:G25)</f>
        <v>0</v>
      </c>
    </row>
  </sheetData>
  <sheetProtection algorithmName="SHA-512" hashValue="iTNhv4hQ6TNwdkJqGAud4oj59p9slEu4jb8xGtkTV7q1SJaJZsTK6NJ3DgRHJDkPgfLU6Xi/qX9q/66jWdeJnA==" saltValue="0R/k4ka/5tToa30qV3tZjw==" spinCount="100000" sheet="1" objects="1" scenarios="1" formatCells="0" formatColumns="0" formatRows="0" insertColumns="0" insertRows="0" insertHyperlinks="0" deleteColumns="0" deleteRows="0"/>
  <mergeCells count="25">
    <mergeCell ref="J4:J7"/>
    <mergeCell ref="J10:J12"/>
    <mergeCell ref="J14:J15"/>
    <mergeCell ref="J17:J19"/>
    <mergeCell ref="J20:K20"/>
    <mergeCell ref="C4:C8"/>
    <mergeCell ref="D5:D6"/>
    <mergeCell ref="F5:F6"/>
    <mergeCell ref="G4:G8"/>
    <mergeCell ref="C11:C14"/>
    <mergeCell ref="D12:D13"/>
    <mergeCell ref="F12:F13"/>
    <mergeCell ref="G11:G14"/>
    <mergeCell ref="C15:C18"/>
    <mergeCell ref="D15:D18"/>
    <mergeCell ref="F15:F18"/>
    <mergeCell ref="G15:G18"/>
    <mergeCell ref="C19:C20"/>
    <mergeCell ref="G19:G20"/>
    <mergeCell ref="C21:C22"/>
    <mergeCell ref="D21:D22"/>
    <mergeCell ref="F21:F22"/>
    <mergeCell ref="G21:G22"/>
    <mergeCell ref="C23:C25"/>
    <mergeCell ref="G23:G2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49"/>
  <sheetViews>
    <sheetView topLeftCell="A5" zoomScale="98" zoomScaleNormal="98" workbookViewId="0">
      <selection activeCell="J38" sqref="J38"/>
    </sheetView>
  </sheetViews>
  <sheetFormatPr baseColWidth="10" defaultRowHeight="15" x14ac:dyDescent="0.25"/>
  <cols>
    <col min="1" max="1" width="27.7109375" customWidth="1"/>
    <col min="2" max="2" width="27.42578125" bestFit="1" customWidth="1"/>
    <col min="3" max="3" width="16.42578125" customWidth="1"/>
    <col min="4" max="16" width="33" bestFit="1" customWidth="1"/>
    <col min="17" max="17" width="12.5703125" bestFit="1" customWidth="1"/>
  </cols>
  <sheetData>
    <row r="1" spans="1:2" x14ac:dyDescent="0.25">
      <c r="A1" s="54" t="s">
        <v>136</v>
      </c>
      <c r="B1" t="s">
        <v>137</v>
      </c>
    </row>
    <row r="2" spans="1:2" x14ac:dyDescent="0.25">
      <c r="A2" s="55" t="s">
        <v>7</v>
      </c>
      <c r="B2" s="56">
        <v>0</v>
      </c>
    </row>
    <row r="3" spans="1:2" x14ac:dyDescent="0.25">
      <c r="A3" s="55" t="s">
        <v>124</v>
      </c>
      <c r="B3" s="56">
        <v>0</v>
      </c>
    </row>
    <row r="4" spans="1:2" x14ac:dyDescent="0.25">
      <c r="A4" s="55" t="s">
        <v>12</v>
      </c>
      <c r="B4" s="56">
        <v>0</v>
      </c>
    </row>
    <row r="5" spans="1:2" x14ac:dyDescent="0.25">
      <c r="A5" s="55" t="s">
        <v>20</v>
      </c>
      <c r="B5" s="56">
        <v>0</v>
      </c>
    </row>
    <row r="6" spans="1:2" x14ac:dyDescent="0.25">
      <c r="A6" s="55" t="s">
        <v>134</v>
      </c>
      <c r="B6" s="56">
        <v>0</v>
      </c>
    </row>
    <row r="7" spans="1:2" x14ac:dyDescent="0.25">
      <c r="A7" s="55" t="s">
        <v>35</v>
      </c>
      <c r="B7" s="56">
        <v>0</v>
      </c>
    </row>
    <row r="8" spans="1:2" x14ac:dyDescent="0.25">
      <c r="A8" s="55" t="s">
        <v>123</v>
      </c>
      <c r="B8" s="56">
        <v>0</v>
      </c>
    </row>
    <row r="9" spans="1:2" x14ac:dyDescent="0.25">
      <c r="A9" s="55" t="s">
        <v>131</v>
      </c>
      <c r="B9" s="56">
        <v>0</v>
      </c>
    </row>
    <row r="10" spans="1:2" x14ac:dyDescent="0.25">
      <c r="A10" s="55" t="s">
        <v>130</v>
      </c>
      <c r="B10" s="56">
        <v>0</v>
      </c>
    </row>
    <row r="11" spans="1:2" x14ac:dyDescent="0.25">
      <c r="A11" s="55" t="s">
        <v>25</v>
      </c>
      <c r="B11" s="56">
        <v>0</v>
      </c>
    </row>
    <row r="12" spans="1:2" x14ac:dyDescent="0.25">
      <c r="A12" s="55" t="s">
        <v>119</v>
      </c>
      <c r="B12" s="56">
        <v>0</v>
      </c>
    </row>
    <row r="13" spans="1:2" x14ac:dyDescent="0.25">
      <c r="A13" s="55" t="s">
        <v>125</v>
      </c>
      <c r="B13" s="56">
        <v>0</v>
      </c>
    </row>
    <row r="14" spans="1:2" x14ac:dyDescent="0.25">
      <c r="A14" s="55" t="s">
        <v>39</v>
      </c>
      <c r="B14" s="56">
        <v>0</v>
      </c>
    </row>
    <row r="15" spans="1:2" x14ac:dyDescent="0.25">
      <c r="A15" s="55" t="s">
        <v>132</v>
      </c>
      <c r="B15" s="56">
        <v>0</v>
      </c>
    </row>
    <row r="16" spans="1:2" x14ac:dyDescent="0.25">
      <c r="A16" s="55" t="s">
        <v>117</v>
      </c>
      <c r="B16" s="56">
        <v>0</v>
      </c>
    </row>
    <row r="17" spans="1:2" x14ac:dyDescent="0.25">
      <c r="A17" s="55" t="s">
        <v>133</v>
      </c>
      <c r="B17" s="56">
        <v>0</v>
      </c>
    </row>
    <row r="18" spans="1:2" x14ac:dyDescent="0.25">
      <c r="A18" s="55" t="s">
        <v>135</v>
      </c>
      <c r="B18" s="56">
        <v>0</v>
      </c>
    </row>
    <row r="24" spans="1:2" x14ac:dyDescent="0.25">
      <c r="A24" s="54" t="s">
        <v>136</v>
      </c>
      <c r="B24" t="s">
        <v>137</v>
      </c>
    </row>
    <row r="25" spans="1:2" x14ac:dyDescent="0.25">
      <c r="A25" s="55" t="s">
        <v>8</v>
      </c>
      <c r="B25" s="56">
        <v>0</v>
      </c>
    </row>
    <row r="26" spans="1:2" x14ac:dyDescent="0.25">
      <c r="A26" s="55" t="s">
        <v>110</v>
      </c>
      <c r="B26" s="56">
        <v>0</v>
      </c>
    </row>
    <row r="27" spans="1:2" x14ac:dyDescent="0.25">
      <c r="A27" s="55" t="s">
        <v>38</v>
      </c>
      <c r="B27" s="56">
        <v>0</v>
      </c>
    </row>
    <row r="28" spans="1:2" x14ac:dyDescent="0.25">
      <c r="A28" s="55" t="s">
        <v>109</v>
      </c>
      <c r="B28" s="56">
        <v>0</v>
      </c>
    </row>
    <row r="29" spans="1:2" x14ac:dyDescent="0.25">
      <c r="A29" s="55" t="s">
        <v>35</v>
      </c>
      <c r="B29" s="56">
        <v>0</v>
      </c>
    </row>
    <row r="30" spans="1:2" x14ac:dyDescent="0.25">
      <c r="A30" s="55" t="s">
        <v>107</v>
      </c>
      <c r="B30" s="56">
        <v>0</v>
      </c>
    </row>
    <row r="31" spans="1:2" x14ac:dyDescent="0.25">
      <c r="A31" s="55" t="s">
        <v>11</v>
      </c>
      <c r="B31" s="56">
        <v>0</v>
      </c>
    </row>
    <row r="32" spans="1:2" x14ac:dyDescent="0.25">
      <c r="A32" s="55" t="s">
        <v>108</v>
      </c>
      <c r="B32" s="56">
        <v>0</v>
      </c>
    </row>
    <row r="33" spans="1:2" x14ac:dyDescent="0.25">
      <c r="A33" s="55" t="s">
        <v>135</v>
      </c>
      <c r="B33" s="56">
        <v>0</v>
      </c>
    </row>
    <row r="40" spans="1:2" x14ac:dyDescent="0.25">
      <c r="A40" s="54" t="s">
        <v>136</v>
      </c>
      <c r="B40" t="s">
        <v>137</v>
      </c>
    </row>
    <row r="41" spans="1:2" x14ac:dyDescent="0.25">
      <c r="A41" s="55" t="s">
        <v>8</v>
      </c>
      <c r="B41" s="56">
        <v>0</v>
      </c>
    </row>
    <row r="42" spans="1:2" x14ac:dyDescent="0.25">
      <c r="A42" s="55" t="s">
        <v>110</v>
      </c>
      <c r="B42" s="56">
        <v>0</v>
      </c>
    </row>
    <row r="43" spans="1:2" x14ac:dyDescent="0.25">
      <c r="A43" s="55" t="s">
        <v>38</v>
      </c>
      <c r="B43" s="56">
        <v>0</v>
      </c>
    </row>
    <row r="44" spans="1:2" x14ac:dyDescent="0.25">
      <c r="A44" s="55" t="s">
        <v>109</v>
      </c>
      <c r="B44" s="56">
        <v>0</v>
      </c>
    </row>
    <row r="45" spans="1:2" x14ac:dyDescent="0.25">
      <c r="A45" s="55" t="s">
        <v>35</v>
      </c>
      <c r="B45" s="56">
        <v>0</v>
      </c>
    </row>
    <row r="46" spans="1:2" x14ac:dyDescent="0.25">
      <c r="A46" s="55" t="s">
        <v>107</v>
      </c>
      <c r="B46" s="56">
        <v>0</v>
      </c>
    </row>
    <row r="47" spans="1:2" x14ac:dyDescent="0.25">
      <c r="A47" s="55" t="s">
        <v>11</v>
      </c>
      <c r="B47" s="56">
        <v>0</v>
      </c>
    </row>
    <row r="48" spans="1:2" x14ac:dyDescent="0.25">
      <c r="A48" s="55" t="s">
        <v>108</v>
      </c>
      <c r="B48" s="56">
        <v>0</v>
      </c>
    </row>
    <row r="49" spans="1:2" x14ac:dyDescent="0.25">
      <c r="A49" s="55" t="s">
        <v>135</v>
      </c>
      <c r="B49" s="56">
        <v>0</v>
      </c>
    </row>
  </sheetData>
  <sheetProtection algorithmName="SHA-512" hashValue="0x6RE45JRElnvKJy+tagjdoV9/U2hlEYi3ZcK2l9wwNHD9/+vMcovBknwYxXWCTcsthde4FxbwB+Of0TMO6yNA==" saltValue="dMdYYVgaklOOHtHkygxbJw==" spinCount="100000" sheet="1" objects="1" scenarios="1"/>
  <pageMargins left="0.7" right="0.7" top="0.75" bottom="0.75" header="0.3" footer="0.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L205"/>
  <sheetViews>
    <sheetView showGridLines="0" showRowColHeaders="0" tabSelected="1" zoomScale="70" zoomScaleNormal="70" workbookViewId="0">
      <selection activeCell="C9" sqref="C9"/>
    </sheetView>
  </sheetViews>
  <sheetFormatPr baseColWidth="10" defaultRowHeight="15" x14ac:dyDescent="0.25"/>
  <cols>
    <col min="5" max="5" width="48" customWidth="1"/>
    <col min="6" max="6" width="35.42578125" customWidth="1"/>
    <col min="7" max="7" width="51.5703125" customWidth="1"/>
    <col min="9" max="9" width="34.7109375" customWidth="1"/>
  </cols>
  <sheetData>
    <row r="1" spans="1:194" ht="61.5" customHeight="1" thickBo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94" ht="44.25" customHeight="1" thickBot="1" x14ac:dyDescent="0.3">
      <c r="A2" s="7"/>
      <c r="B2" s="7"/>
      <c r="C2" s="7"/>
      <c r="D2" s="7"/>
      <c r="E2" s="7"/>
      <c r="F2" s="132" t="s">
        <v>107</v>
      </c>
      <c r="G2" s="133">
        <f>+BASE!P4</f>
        <v>0</v>
      </c>
      <c r="H2" s="7"/>
      <c r="I2" s="7"/>
      <c r="J2" s="7"/>
      <c r="K2" s="7"/>
      <c r="L2" s="7"/>
    </row>
    <row r="3" spans="1:194" ht="0.75" customHeight="1" thickBot="1" x14ac:dyDescent="0.3">
      <c r="A3" s="7"/>
      <c r="B3" s="7"/>
      <c r="C3" s="7"/>
      <c r="D3" s="7"/>
      <c r="E3" s="7"/>
      <c r="F3" s="132"/>
      <c r="G3" s="134"/>
      <c r="H3" s="7"/>
      <c r="I3" s="7"/>
      <c r="J3" s="7"/>
      <c r="K3" s="7"/>
      <c r="L3" s="7"/>
      <c r="GL3">
        <v>3775.6842105263158</v>
      </c>
    </row>
    <row r="4" spans="1:194" ht="9" customHeight="1" thickBot="1" x14ac:dyDescent="0.3">
      <c r="A4" s="7"/>
      <c r="B4" s="7"/>
      <c r="C4" s="7"/>
      <c r="D4" s="7"/>
      <c r="E4" s="7"/>
      <c r="F4" s="132"/>
      <c r="G4" s="134"/>
      <c r="H4" s="7"/>
      <c r="I4" s="7"/>
      <c r="J4" s="7"/>
      <c r="K4" s="7"/>
      <c r="L4" s="7"/>
      <c r="GL4">
        <v>3409.9368421052627</v>
      </c>
    </row>
    <row r="5" spans="1:194" ht="25.5" customHeight="1" thickBot="1" x14ac:dyDescent="0.35">
      <c r="A5" s="7"/>
      <c r="B5" s="7"/>
      <c r="C5" s="7"/>
      <c r="D5" s="7"/>
      <c r="E5" s="7"/>
      <c r="F5" s="9" t="s">
        <v>8</v>
      </c>
      <c r="G5" s="53">
        <f>+BASE!P5</f>
        <v>0</v>
      </c>
      <c r="H5" s="7"/>
      <c r="I5" s="7"/>
      <c r="J5" s="7"/>
      <c r="K5" s="7"/>
      <c r="L5" s="7"/>
    </row>
    <row r="6" spans="1:194" ht="15" customHeight="1" thickBot="1" x14ac:dyDescent="0.3">
      <c r="A6" s="7"/>
      <c r="B6" s="7"/>
      <c r="C6" s="7"/>
      <c r="D6" s="7"/>
      <c r="E6" s="7"/>
      <c r="F6" s="132" t="s">
        <v>35</v>
      </c>
      <c r="G6" s="130">
        <f>+BASE!P6</f>
        <v>0</v>
      </c>
      <c r="H6" s="7"/>
      <c r="I6" s="7"/>
      <c r="J6" s="7"/>
      <c r="K6" s="7"/>
      <c r="L6" s="7"/>
      <c r="GL6">
        <v>2722.1203137191856</v>
      </c>
    </row>
    <row r="7" spans="1:194" ht="15" customHeight="1" thickBot="1" x14ac:dyDescent="0.3">
      <c r="A7" s="7"/>
      <c r="B7" s="7"/>
      <c r="C7" s="7"/>
      <c r="D7" s="7"/>
      <c r="E7" s="7"/>
      <c r="F7" s="132"/>
      <c r="G7" s="131"/>
      <c r="H7" s="7"/>
      <c r="I7" s="7"/>
      <c r="J7" s="7"/>
      <c r="K7" s="7"/>
      <c r="L7" s="7"/>
      <c r="GL7">
        <v>2541.2631578947367</v>
      </c>
    </row>
    <row r="8" spans="1:194" ht="15" customHeight="1" thickBot="1" x14ac:dyDescent="0.3">
      <c r="A8" s="7"/>
      <c r="B8" s="7"/>
      <c r="C8" s="7"/>
      <c r="D8" s="7"/>
      <c r="E8" s="7"/>
      <c r="F8" s="132" t="s">
        <v>11</v>
      </c>
      <c r="G8" s="130">
        <f>+BASE!P7</f>
        <v>0</v>
      </c>
      <c r="H8" s="7"/>
      <c r="I8" s="7"/>
      <c r="J8" s="7"/>
      <c r="K8" s="7"/>
      <c r="L8" s="7"/>
      <c r="GL8">
        <v>2515.2857368018067</v>
      </c>
    </row>
    <row r="9" spans="1:194" ht="15.75" customHeight="1" thickBot="1" x14ac:dyDescent="0.3">
      <c r="A9" s="7"/>
      <c r="B9" s="7"/>
      <c r="C9" s="7"/>
      <c r="D9" s="7"/>
      <c r="E9" s="7"/>
      <c r="F9" s="132"/>
      <c r="G9" s="130"/>
      <c r="H9" s="7"/>
      <c r="I9" s="8"/>
      <c r="J9" s="7"/>
      <c r="K9" s="7"/>
      <c r="L9" s="7"/>
      <c r="GL9">
        <v>2489.0643095993564</v>
      </c>
    </row>
    <row r="10" spans="1:194" ht="15" customHeight="1" thickBot="1" x14ac:dyDescent="0.3">
      <c r="A10" s="7"/>
      <c r="B10" s="7"/>
      <c r="C10" s="7"/>
      <c r="D10" s="7"/>
      <c r="E10" s="7"/>
      <c r="F10" s="132" t="s">
        <v>108</v>
      </c>
      <c r="G10" s="130">
        <f>+BASE!P8</f>
        <v>0</v>
      </c>
      <c r="H10" s="7"/>
      <c r="I10" s="7"/>
      <c r="J10" s="7"/>
      <c r="K10" s="7"/>
      <c r="L10" s="7"/>
      <c r="GL10">
        <v>2472.608695652174</v>
      </c>
    </row>
    <row r="11" spans="1:194" ht="15" customHeight="1" thickBot="1" x14ac:dyDescent="0.3">
      <c r="A11" s="7"/>
      <c r="B11" s="7"/>
      <c r="C11" s="7"/>
      <c r="D11" s="7"/>
      <c r="E11" s="7"/>
      <c r="F11" s="132"/>
      <c r="G11" s="131"/>
      <c r="H11" s="7"/>
      <c r="I11" s="7"/>
      <c r="J11" s="7"/>
      <c r="K11" s="7"/>
      <c r="L11" s="7"/>
    </row>
    <row r="12" spans="1:194" ht="15" customHeight="1" thickBot="1" x14ac:dyDescent="0.3">
      <c r="A12" s="7"/>
      <c r="B12" s="7"/>
      <c r="C12" s="7"/>
      <c r="D12" s="7"/>
      <c r="E12" s="7"/>
      <c r="F12" s="132" t="s">
        <v>38</v>
      </c>
      <c r="G12" s="130">
        <f>+BASE!P9</f>
        <v>0</v>
      </c>
      <c r="H12" s="7"/>
      <c r="I12" s="7"/>
      <c r="J12" s="7"/>
      <c r="K12" s="7"/>
      <c r="L12" s="7"/>
    </row>
    <row r="13" spans="1:194" ht="15" customHeight="1" thickBot="1" x14ac:dyDescent="0.3">
      <c r="A13" s="7"/>
      <c r="B13" s="7"/>
      <c r="C13" s="7"/>
      <c r="D13" s="7"/>
      <c r="E13" s="7"/>
      <c r="F13" s="132"/>
      <c r="G13" s="130"/>
      <c r="H13" s="7"/>
      <c r="I13" s="7"/>
      <c r="J13" s="7"/>
      <c r="K13" s="7"/>
      <c r="L13" s="7"/>
    </row>
    <row r="14" spans="1:194" ht="13.5" customHeight="1" thickBot="1" x14ac:dyDescent="0.3">
      <c r="A14" s="7"/>
      <c r="B14" s="7"/>
      <c r="C14" s="7"/>
      <c r="D14" s="7"/>
      <c r="E14" s="7"/>
      <c r="F14" s="132" t="s">
        <v>109</v>
      </c>
      <c r="G14" s="133">
        <f>+BASE!P10</f>
        <v>0</v>
      </c>
      <c r="H14" s="7"/>
      <c r="I14" s="7"/>
      <c r="J14" s="7"/>
      <c r="K14" s="7"/>
      <c r="L14" s="7"/>
    </row>
    <row r="15" spans="1:194" ht="15.75" customHeight="1" thickBot="1" x14ac:dyDescent="0.3">
      <c r="A15" s="7"/>
      <c r="B15" s="8"/>
      <c r="C15" s="7"/>
      <c r="D15" s="7"/>
      <c r="E15" s="7"/>
      <c r="F15" s="132"/>
      <c r="G15" s="134"/>
      <c r="H15" s="7"/>
      <c r="I15" s="7"/>
      <c r="J15" s="7"/>
      <c r="K15" s="7"/>
      <c r="L15" s="7"/>
    </row>
    <row r="16" spans="1:194" ht="27" customHeight="1" thickBot="1" x14ac:dyDescent="0.35">
      <c r="A16" s="7"/>
      <c r="B16" s="7"/>
      <c r="C16" s="7"/>
      <c r="D16" s="7"/>
      <c r="E16" s="7"/>
      <c r="F16" s="9" t="s">
        <v>110</v>
      </c>
      <c r="G16" s="53">
        <f>+BASE!P11</f>
        <v>0</v>
      </c>
      <c r="H16" s="7"/>
      <c r="I16" s="8"/>
      <c r="J16" s="8"/>
      <c r="K16" s="7"/>
      <c r="L16" s="7"/>
    </row>
    <row r="17" spans="1:12" ht="15.75" customHeight="1" thickBot="1" x14ac:dyDescent="0.3">
      <c r="A17" s="7"/>
      <c r="B17" s="7"/>
      <c r="C17" s="7"/>
      <c r="D17" s="7"/>
      <c r="E17" s="7"/>
      <c r="F17" s="129" t="s">
        <v>106</v>
      </c>
      <c r="G17" s="130">
        <f>+BASE!P12</f>
        <v>0</v>
      </c>
      <c r="H17" s="7"/>
      <c r="I17" s="7"/>
      <c r="J17" s="7"/>
      <c r="K17" s="7"/>
      <c r="L17" s="7"/>
    </row>
    <row r="18" spans="1:12" ht="15.75" customHeight="1" thickBot="1" x14ac:dyDescent="0.3">
      <c r="A18" s="7"/>
      <c r="B18" s="7"/>
      <c r="C18" s="7"/>
      <c r="D18" s="7"/>
      <c r="E18" s="7"/>
      <c r="F18" s="129"/>
      <c r="G18" s="131"/>
      <c r="H18" s="7"/>
      <c r="I18" s="7"/>
      <c r="J18" s="7"/>
      <c r="K18" s="7"/>
      <c r="L18" s="7"/>
    </row>
    <row r="19" spans="1:12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x14ac:dyDescent="0.25">
      <c r="A25" s="7"/>
      <c r="B25" s="7"/>
      <c r="C25" s="7"/>
      <c r="D25" s="7"/>
      <c r="E25" s="7"/>
      <c r="F25" s="7"/>
      <c r="G25" s="7"/>
      <c r="H25" s="7"/>
      <c r="I25" s="7"/>
      <c r="J25" s="8"/>
      <c r="K25" s="7"/>
      <c r="L25" s="7"/>
    </row>
    <row r="26" spans="1:12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 ht="15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ht="15" customHeight="1" x14ac:dyDescent="0.25">
      <c r="A32" s="7"/>
      <c r="B32" s="7"/>
      <c r="C32" s="7"/>
      <c r="D32" s="7"/>
      <c r="E32" s="7"/>
      <c r="F32" s="8"/>
      <c r="G32" s="7"/>
      <c r="H32" s="8"/>
      <c r="I32" s="7"/>
      <c r="J32" s="7"/>
      <c r="K32" s="7"/>
      <c r="L32" s="7"/>
    </row>
    <row r="33" spans="1:12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ht="150.75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8"/>
      <c r="K34" s="7"/>
      <c r="L34" s="7"/>
    </row>
    <row r="35" spans="1:12" ht="150.75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8"/>
      <c r="K35" s="7"/>
      <c r="L35" s="7"/>
    </row>
    <row r="205" spans="3:9" x14ac:dyDescent="0.25"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</row>
  </sheetData>
  <mergeCells count="14">
    <mergeCell ref="F2:F4"/>
    <mergeCell ref="G2:G4"/>
    <mergeCell ref="F6:F7"/>
    <mergeCell ref="G6:G7"/>
    <mergeCell ref="F8:F9"/>
    <mergeCell ref="G8:G9"/>
    <mergeCell ref="F17:F18"/>
    <mergeCell ref="G17:G18"/>
    <mergeCell ref="F10:F11"/>
    <mergeCell ref="G10:G11"/>
    <mergeCell ref="F12:F13"/>
    <mergeCell ref="G12:G13"/>
    <mergeCell ref="F14:F15"/>
    <mergeCell ref="G14:G15"/>
  </mergeCells>
  <dataValidations count="1">
    <dataValidation allowBlank="1" showInputMessage="1" showErrorMessage="1" sqref="G2:G4"/>
  </dataValidations>
  <pageMargins left="0.7" right="0.7" top="0.75" bottom="0.75" header="0.3" footer="0.3"/>
  <pageSetup scale="34" orientation="portrait" r:id="rId1"/>
  <rowBreaks count="1" manualBreakCount="1">
    <brk id="35" max="16383" man="1"/>
  </rowBreaks>
  <colBreaks count="1" manualBreakCount="1">
    <brk id="12" max="1048575" man="1"/>
  </colBreaks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HERRAMIENTA ENCUESTA</vt:lpstr>
      <vt:lpstr>BASE</vt:lpstr>
      <vt:lpstr>GRAFICAS</vt:lpstr>
      <vt:lpstr>NIVEL DE COMPETITIVIDAD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2019-11-13T23:46:50Z</dcterms:created>
  <dcterms:modified xsi:type="dcterms:W3CDTF">2020-07-10T13:37:53Z</dcterms:modified>
</cp:coreProperties>
</file>