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TERA-TESIS\1325 TG IC 2021\"/>
    </mc:Choice>
  </mc:AlternateContent>
  <workbookProtection workbookAlgorithmName="SHA-512" workbookHashValue="T3PqIcVFIelCMXT0MznrQLbrIhiIWcrl28ESBCMNltTNMMiaESbEqatw0CNY2h5u2bBksqfSWjI+8datgrOg3A==" workbookSaltValue="Yt4mymDRY80BKhfrTxl6tg==" workbookSpinCount="100000" lockStructure="1"/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G12" i="1" l="1"/>
  <c r="G13" i="1" s="1"/>
  <c r="G14" i="1" l="1"/>
  <c r="C3" i="1"/>
  <c r="D3" i="1"/>
  <c r="D12" i="1" l="1"/>
  <c r="D13" i="1" s="1"/>
  <c r="C12" i="1"/>
  <c r="C13" i="1" s="1"/>
</calcChain>
</file>

<file path=xl/sharedStrings.xml><?xml version="1.0" encoding="utf-8"?>
<sst xmlns="http://schemas.openxmlformats.org/spreadsheetml/2006/main" count="28" uniqueCount="26">
  <si>
    <t>Effl</t>
  </si>
  <si>
    <t>Ceffl</t>
  </si>
  <si>
    <t>Abstr</t>
  </si>
  <si>
    <t>Cact</t>
  </si>
  <si>
    <t>Cmax</t>
  </si>
  <si>
    <t>Cnat</t>
  </si>
  <si>
    <t>Volumen total del efluente que es descargado</t>
  </si>
  <si>
    <t>Concentración de (DBO, Nitrógeno total) en el efluente</t>
  </si>
  <si>
    <t>Volumen total de agua que es consumida</t>
  </si>
  <si>
    <t>Concentración real del contaminante cuando el agua es utilizada</t>
  </si>
  <si>
    <t>Concentración máxima aceptable en el cuerpo de agua de descarga</t>
  </si>
  <si>
    <t>Concentración del efluente sin intervención antrópica</t>
  </si>
  <si>
    <t>DBO</t>
  </si>
  <si>
    <t>NITRÓGENO</t>
  </si>
  <si>
    <t>Descripción</t>
  </si>
  <si>
    <t>DESCRIPCIÓN</t>
  </si>
  <si>
    <t>Huella Hídrica Gris</t>
  </si>
  <si>
    <t>Litros</t>
  </si>
  <si>
    <t>Metros cúbicos</t>
  </si>
  <si>
    <t>HH Gris</t>
  </si>
  <si>
    <t>2019-2</t>
  </si>
  <si>
    <t>2019-1</t>
  </si>
  <si>
    <t>Consumo L/día</t>
  </si>
  <si>
    <t>Consumo L/año</t>
  </si>
  <si>
    <t>Total 2019</t>
  </si>
  <si>
    <t>Porcentaje de 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</si>
</sst>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2" fontId="0" fillId="0" borderId="1" xfId="0" applyNumberFormat="1" applyBorder="1"/>
    <xf numFmtId="0" fontId="2" fillId="0" borderId="1" xfId="0" applyFont="1" applyBorder="1"/>
    <xf numFmtId="2" fontId="0" fillId="0" borderId="1" xfId="1" applyNumberFormat="1" applyFont="1" applyBorder="1"/>
    <xf numFmtId="10" fontId="0" fillId="0" borderId="1" xfId="2" applyNumberFormat="1" applyFont="1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showGridLines="0" tabSelected="1" workbookViewId="0">
      <selection activeCell="B10" sqref="B10:D10"/>
    </sheetView>
  </sheetViews>
  <sheetFormatPr baseColWidth="10" defaultRowHeight="15" x14ac:dyDescent="0.25"/>
  <cols>
    <col min="1" max="1" width="7.5703125" customWidth="1"/>
    <col min="2" max="2" width="12.28515625" bestFit="1" customWidth="1"/>
    <col min="6" max="6" width="14.42578125" bestFit="1" customWidth="1"/>
    <col min="7" max="7" width="12.7109375" bestFit="1" customWidth="1"/>
    <col min="9" max="9" width="10" bestFit="1" customWidth="1"/>
  </cols>
  <sheetData>
    <row r="2" spans="2:9" x14ac:dyDescent="0.25">
      <c r="B2" s="5" t="s">
        <v>15</v>
      </c>
      <c r="C2" s="5" t="s">
        <v>12</v>
      </c>
      <c r="D2" s="5" t="s">
        <v>13</v>
      </c>
      <c r="E2" s="9" t="s">
        <v>14</v>
      </c>
      <c r="F2" s="9"/>
      <c r="G2" s="9"/>
      <c r="H2" s="9"/>
      <c r="I2" s="9"/>
    </row>
    <row r="3" spans="2:9" x14ac:dyDescent="0.25">
      <c r="B3" s="3" t="s">
        <v>0</v>
      </c>
      <c r="C3" s="2">
        <f>C5*80%</f>
        <v>98082800</v>
      </c>
      <c r="D3" s="2">
        <f>D5*80%</f>
        <v>98082800</v>
      </c>
      <c r="E3" s="8" t="s">
        <v>6</v>
      </c>
      <c r="F3" s="8"/>
      <c r="G3" s="8"/>
      <c r="H3" s="8"/>
      <c r="I3" s="8"/>
    </row>
    <row r="4" spans="2:9" x14ac:dyDescent="0.25">
      <c r="B4" s="3" t="s">
        <v>1</v>
      </c>
      <c r="C4" s="2">
        <v>19.53</v>
      </c>
      <c r="D4" s="2">
        <v>14.784000000000001</v>
      </c>
      <c r="E4" s="8" t="s">
        <v>7</v>
      </c>
      <c r="F4" s="8"/>
      <c r="G4" s="8"/>
      <c r="H4" s="8"/>
      <c r="I4" s="8"/>
    </row>
    <row r="5" spans="2:9" x14ac:dyDescent="0.25">
      <c r="B5" s="3" t="s">
        <v>2</v>
      </c>
      <c r="C5" s="2">
        <v>122603500</v>
      </c>
      <c r="D5" s="2">
        <v>122603500</v>
      </c>
      <c r="E5" s="8" t="s">
        <v>8</v>
      </c>
      <c r="F5" s="8"/>
      <c r="G5" s="8"/>
      <c r="H5" s="8"/>
      <c r="I5" s="8"/>
    </row>
    <row r="6" spans="2:9" x14ac:dyDescent="0.25">
      <c r="B6" s="3" t="s">
        <v>3</v>
      </c>
      <c r="C6" s="2">
        <v>3</v>
      </c>
      <c r="D6" s="2">
        <v>0.72</v>
      </c>
      <c r="E6" s="8" t="s">
        <v>9</v>
      </c>
      <c r="F6" s="8"/>
      <c r="G6" s="8"/>
      <c r="H6" s="8"/>
      <c r="I6" s="8"/>
    </row>
    <row r="7" spans="2:9" x14ac:dyDescent="0.25">
      <c r="B7" s="3" t="s">
        <v>4</v>
      </c>
      <c r="C7" s="2">
        <v>90</v>
      </c>
      <c r="D7" s="2">
        <v>15</v>
      </c>
      <c r="E7" s="8" t="s">
        <v>10</v>
      </c>
      <c r="F7" s="8"/>
      <c r="G7" s="8"/>
      <c r="H7" s="8"/>
      <c r="I7" s="8"/>
    </row>
    <row r="8" spans="2:9" x14ac:dyDescent="0.25">
      <c r="B8" s="3" t="s">
        <v>5</v>
      </c>
      <c r="C8" s="2">
        <v>0.5</v>
      </c>
      <c r="D8" s="2">
        <v>0.34</v>
      </c>
      <c r="E8" s="8" t="s">
        <v>11</v>
      </c>
      <c r="F8" s="8"/>
      <c r="G8" s="8"/>
      <c r="H8" s="8"/>
      <c r="I8" s="8"/>
    </row>
    <row r="9" spans="2:9" x14ac:dyDescent="0.25">
      <c r="B9" s="1"/>
    </row>
    <row r="10" spans="2:9" x14ac:dyDescent="0.25">
      <c r="B10" s="9" t="s">
        <v>16</v>
      </c>
      <c r="C10" s="9"/>
      <c r="D10" s="9"/>
      <c r="F10" s="5" t="s">
        <v>21</v>
      </c>
      <c r="G10" s="4">
        <v>3434</v>
      </c>
    </row>
    <row r="11" spans="2:9" x14ac:dyDescent="0.25">
      <c r="B11" s="2" t="s">
        <v>19</v>
      </c>
      <c r="C11" s="2" t="s">
        <v>12</v>
      </c>
      <c r="D11" s="2" t="s">
        <v>13</v>
      </c>
      <c r="F11" s="5" t="s">
        <v>20</v>
      </c>
      <c r="G11" s="6">
        <v>3284</v>
      </c>
    </row>
    <row r="12" spans="2:9" x14ac:dyDescent="0.25">
      <c r="B12" s="2" t="s">
        <v>17</v>
      </c>
      <c r="C12" s="2">
        <f>((C3*C4)-(C5*C6))/(C7-C8)</f>
        <v>17293257.921787709</v>
      </c>
      <c r="D12" s="2">
        <f>((D3*D4)-(D5*D6))/(D7-D8)</f>
        <v>92890968.294679403</v>
      </c>
      <c r="F12" s="5" t="s">
        <v>24</v>
      </c>
      <c r="G12" s="6">
        <f>+G10+G11</f>
        <v>6718</v>
      </c>
    </row>
    <row r="13" spans="2:9" x14ac:dyDescent="0.25">
      <c r="B13" s="2" t="s">
        <v>18</v>
      </c>
      <c r="C13" s="4">
        <f>C12/1000</f>
        <v>17293.25792178771</v>
      </c>
      <c r="D13" s="4">
        <f>D12/1000</f>
        <v>92890.968294679406</v>
      </c>
      <c r="F13" s="5" t="s">
        <v>22</v>
      </c>
      <c r="G13" s="2">
        <f>G12*50</f>
        <v>335900</v>
      </c>
    </row>
    <row r="14" spans="2:9" x14ac:dyDescent="0.25">
      <c r="B14" s="10" t="s">
        <v>25</v>
      </c>
      <c r="C14" s="10"/>
      <c r="D14" s="7">
        <f>C13/D13</f>
        <v>0.18616726942632408</v>
      </c>
      <c r="F14" s="5" t="s">
        <v>23</v>
      </c>
      <c r="G14" s="2">
        <f>G13*365</f>
        <v>122603500</v>
      </c>
    </row>
  </sheetData>
  <sheetProtection algorithmName="SHA-512" hashValue="3OaEdDUPG4tFzBC4tfQ6qU7ZsadgZtIP/0cJX7s20m3Jh9fp7AJbIoYlles8sXTIlH4cJ8B2aTWN6GB1ADMsoA==" saltValue="OeR7O7IMB9TwMsK+lSb8PA==" spinCount="100000" sheet="1" objects="1" scenarios="1" selectLockedCells="1" selectUnlockedCells="1"/>
  <mergeCells count="9">
    <mergeCell ref="B14:C14"/>
    <mergeCell ref="E8:I8"/>
    <mergeCell ref="E2:I2"/>
    <mergeCell ref="B10:D10"/>
    <mergeCell ref="E3:I3"/>
    <mergeCell ref="E4:I4"/>
    <mergeCell ref="E5:I5"/>
    <mergeCell ref="E6:I6"/>
    <mergeCell ref="E7: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Jefferson Zapata Moreno</cp:lastModifiedBy>
  <dcterms:created xsi:type="dcterms:W3CDTF">2020-11-25T11:31:42Z</dcterms:created>
  <dcterms:modified xsi:type="dcterms:W3CDTF">2021-02-18T21:35:15Z</dcterms:modified>
</cp:coreProperties>
</file>