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35" windowWidth="20115" windowHeight="7635"/>
  </bookViews>
  <sheets>
    <sheet name="cargas distribuidas muerta " sheetId="1" r:id="rId1"/>
    <sheet name="cargas distribuidas viva" sheetId="2" r:id="rId2"/>
    <sheet name="Hoja1" sheetId="3" r:id="rId3"/>
  </sheets>
  <calcPr calcId="145621"/>
</workbook>
</file>

<file path=xl/calcChain.xml><?xml version="1.0" encoding="utf-8"?>
<calcChain xmlns="http://schemas.openxmlformats.org/spreadsheetml/2006/main">
  <c r="H21" i="2" l="1"/>
  <c r="H25" i="1"/>
  <c r="D23" i="3" l="1"/>
  <c r="F23" i="3" s="1"/>
  <c r="D22" i="3"/>
  <c r="F22" i="3" s="1"/>
  <c r="D21" i="3"/>
  <c r="F21" i="3" s="1"/>
  <c r="D20" i="3"/>
  <c r="F20" i="3" s="1"/>
  <c r="D19" i="3"/>
  <c r="F19" i="3" s="1"/>
  <c r="D18" i="3"/>
  <c r="F18" i="3" s="1"/>
  <c r="D17" i="3"/>
  <c r="F17" i="3" s="1"/>
  <c r="D16" i="3"/>
  <c r="F16" i="3" s="1"/>
  <c r="D15" i="3"/>
  <c r="F15" i="3" s="1"/>
  <c r="D14" i="3"/>
  <c r="F14" i="3" s="1"/>
  <c r="F13" i="3"/>
  <c r="D13" i="3"/>
  <c r="F12" i="3"/>
  <c r="D12" i="3"/>
  <c r="F11" i="3"/>
  <c r="D11" i="3"/>
  <c r="F10" i="3"/>
  <c r="D10" i="3"/>
  <c r="F9" i="3"/>
  <c r="F24" i="3" l="1"/>
  <c r="I13" i="3" s="1"/>
  <c r="M53" i="2" l="1"/>
  <c r="M52" i="2"/>
  <c r="M51" i="2"/>
  <c r="M50" i="2"/>
  <c r="M49" i="2"/>
  <c r="M48" i="2"/>
  <c r="M47" i="2"/>
  <c r="M46" i="2"/>
  <c r="M45" i="2"/>
  <c r="M44" i="2"/>
  <c r="M43" i="2"/>
  <c r="M42" i="2"/>
  <c r="M41" i="2"/>
  <c r="M40" i="2"/>
  <c r="M39" i="2"/>
  <c r="M38" i="2"/>
  <c r="M37" i="2"/>
  <c r="M36" i="2"/>
  <c r="M35" i="2"/>
  <c r="M34" i="2"/>
  <c r="M33" i="2"/>
  <c r="M32" i="2"/>
  <c r="M31" i="2"/>
  <c r="M30" i="2"/>
  <c r="M29" i="2"/>
  <c r="M28" i="2"/>
  <c r="M27" i="2"/>
  <c r="M26" i="2"/>
  <c r="M25" i="2"/>
  <c r="M24" i="2"/>
  <c r="M23" i="2"/>
  <c r="M22" i="2"/>
  <c r="M21" i="2"/>
  <c r="M20" i="2"/>
  <c r="M19" i="2"/>
  <c r="M18" i="2"/>
  <c r="M17" i="2"/>
  <c r="M16" i="2"/>
  <c r="M15" i="2"/>
  <c r="G62" i="2"/>
  <c r="G61" i="2"/>
  <c r="G60" i="2"/>
  <c r="G59" i="2"/>
  <c r="G58" i="2"/>
  <c r="G57" i="2"/>
  <c r="G56" i="2"/>
  <c r="G55" i="2"/>
  <c r="G54" i="2"/>
  <c r="G53" i="2"/>
  <c r="G52" i="2"/>
  <c r="G51" i="2"/>
  <c r="G50" i="2"/>
  <c r="G49" i="2"/>
  <c r="G48" i="2"/>
  <c r="G47" i="2"/>
  <c r="G46" i="2"/>
  <c r="G45" i="2"/>
  <c r="G44" i="2"/>
  <c r="G43" i="2"/>
  <c r="G42" i="2"/>
  <c r="G41" i="2"/>
  <c r="G40" i="2"/>
  <c r="G39" i="2"/>
  <c r="G38" i="2"/>
  <c r="G37" i="2"/>
  <c r="G36" i="2"/>
  <c r="G35" i="2"/>
  <c r="G34" i="2"/>
  <c r="G33" i="2"/>
  <c r="G32" i="2"/>
  <c r="G31" i="2"/>
  <c r="G30" i="2"/>
  <c r="G29" i="2"/>
  <c r="G28" i="2"/>
  <c r="G27" i="2"/>
  <c r="G26" i="2"/>
  <c r="G25" i="2"/>
  <c r="G24" i="2"/>
  <c r="G23" i="2"/>
  <c r="G22" i="2"/>
  <c r="G21" i="2"/>
  <c r="G20" i="2"/>
  <c r="G19" i="2"/>
  <c r="G18" i="2"/>
  <c r="G17" i="2"/>
  <c r="G16" i="2"/>
  <c r="G15" i="2"/>
  <c r="M17" i="1" l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M43" i="1"/>
  <c r="M44" i="1"/>
  <c r="M45" i="1"/>
  <c r="M46" i="1"/>
  <c r="M47" i="1"/>
  <c r="M48" i="1"/>
  <c r="M49" i="1"/>
  <c r="M50" i="1"/>
  <c r="M51" i="1"/>
  <c r="M52" i="1"/>
  <c r="M53" i="1"/>
  <c r="M54" i="1"/>
  <c r="G17" i="1" l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16" i="1"/>
  <c r="M16" i="1" l="1"/>
</calcChain>
</file>

<file path=xl/sharedStrings.xml><?xml version="1.0" encoding="utf-8"?>
<sst xmlns="http://schemas.openxmlformats.org/spreadsheetml/2006/main" count="31" uniqueCount="17">
  <si>
    <t>AREA AFERENCIA</t>
  </si>
  <si>
    <t>longitud</t>
  </si>
  <si>
    <t>CARGA DISTRIBUIDA</t>
  </si>
  <si>
    <t>CARGA AVALUO</t>
  </si>
  <si>
    <t># escalon</t>
  </si>
  <si>
    <t>altura escalon</t>
  </si>
  <si>
    <t xml:space="preserve">cant de guadua </t>
  </si>
  <si>
    <t>long de guadua total</t>
  </si>
  <si>
    <t>suma</t>
  </si>
  <si>
    <t xml:space="preserve">area del hueco </t>
  </si>
  <si>
    <t>ENTREPISO</t>
  </si>
  <si>
    <t>CUBIERTA</t>
  </si>
  <si>
    <t>VIGA</t>
  </si>
  <si>
    <t xml:space="preserve">longitud mt </t>
  </si>
  <si>
    <t xml:space="preserve"> </t>
  </si>
  <si>
    <t>VALORES DE CARGAS MUERTAS DISTRIBUIDAS PARA VIGAS</t>
  </si>
  <si>
    <t>VALORES DE CARGAS VIVAS DISTRIBUIDAS PARA VIGAS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</si>
</sst>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2"/>
      <color rgb="FF000000"/>
      <name val="Calibri"/>
      <family val="2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164" fontId="0" fillId="0" borderId="0" xfId="0" applyNumberFormat="1"/>
    <xf numFmtId="164" fontId="0" fillId="0" borderId="1" xfId="0" applyNumberFormat="1" applyBorder="1" applyAlignment="1">
      <alignment horizontal="center"/>
    </xf>
    <xf numFmtId="164" fontId="1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Fill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/>
    </xf>
    <xf numFmtId="164" fontId="0" fillId="0" borderId="0" xfId="0" applyNumberFormat="1" applyAlignment="1">
      <alignment horizontal="right"/>
    </xf>
    <xf numFmtId="164" fontId="1" fillId="0" borderId="1" xfId="0" applyNumberFormat="1" applyFont="1" applyBorder="1" applyAlignment="1">
      <alignment horizontal="center" vertical="center"/>
    </xf>
    <xf numFmtId="164" fontId="0" fillId="0" borderId="1" xfId="0" applyNumberFormat="1" applyBorder="1"/>
    <xf numFmtId="164" fontId="0" fillId="2" borderId="0" xfId="0" applyNumberFormat="1" applyFill="1"/>
    <xf numFmtId="164" fontId="1" fillId="0" borderId="1" xfId="0" applyNumberFormat="1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1" fontId="1" fillId="0" borderId="1" xfId="0" applyNumberFormat="1" applyFont="1" applyFill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/>
    </xf>
    <xf numFmtId="164" fontId="1" fillId="0" borderId="2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16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714375</xdr:colOff>
      <xdr:row>1</xdr:row>
      <xdr:rowOff>114300</xdr:rowOff>
    </xdr:from>
    <xdr:to>
      <xdr:col>6</xdr:col>
      <xdr:colOff>411620</xdr:colOff>
      <xdr:row>10</xdr:row>
      <xdr:rowOff>19050</xdr:rowOff>
    </xdr:to>
    <xdr:pic>
      <xdr:nvPicPr>
        <xdr:cNvPr id="2" name="1 Imagen" descr="http://www.coomeva.com.co/imagenes/galeria/img97403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675" y="304800"/>
          <a:ext cx="2478545" cy="1619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647700</xdr:colOff>
      <xdr:row>0</xdr:row>
      <xdr:rowOff>123825</xdr:rowOff>
    </xdr:from>
    <xdr:to>
      <xdr:col>6</xdr:col>
      <xdr:colOff>383045</xdr:colOff>
      <xdr:row>9</xdr:row>
      <xdr:rowOff>28575</xdr:rowOff>
    </xdr:to>
    <xdr:pic>
      <xdr:nvPicPr>
        <xdr:cNvPr id="2" name="1 Imagen" descr="http://www.coomeva.com.co/imagenes/galeria/img97403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4150" y="123825"/>
          <a:ext cx="2478545" cy="1619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2:M125"/>
  <sheetViews>
    <sheetView tabSelected="1" topLeftCell="A12" workbookViewId="0">
      <selection activeCell="H26" sqref="H26"/>
    </sheetView>
  </sheetViews>
  <sheetFormatPr baseColWidth="10" defaultRowHeight="15" x14ac:dyDescent="0.25"/>
  <cols>
    <col min="3" max="3" width="7.42578125" style="1" customWidth="1"/>
    <col min="4" max="4" width="15" style="1" customWidth="1"/>
    <col min="5" max="5" width="15.5703125" style="1" customWidth="1"/>
    <col min="6" max="6" width="11.140625" style="1" customWidth="1"/>
    <col min="7" max="7" width="19.7109375" style="1" customWidth="1"/>
    <col min="8" max="8" width="19.140625" style="1" customWidth="1"/>
    <col min="9" max="9" width="11.42578125" style="1"/>
    <col min="10" max="10" width="16.28515625" style="1" customWidth="1"/>
    <col min="11" max="11" width="15.7109375" style="1" customWidth="1"/>
    <col min="13" max="13" width="19.5703125" customWidth="1"/>
  </cols>
  <sheetData>
    <row r="12" spans="3:13" x14ac:dyDescent="0.25">
      <c r="D12" s="16" t="s">
        <v>15</v>
      </c>
      <c r="E12" s="16"/>
      <c r="F12" s="16"/>
      <c r="G12" s="16"/>
    </row>
    <row r="14" spans="3:13" ht="15.75" x14ac:dyDescent="0.25">
      <c r="D14" s="14" t="s">
        <v>10</v>
      </c>
      <c r="E14" s="14"/>
      <c r="F14" s="14"/>
      <c r="G14" s="14"/>
      <c r="J14" s="15" t="s">
        <v>11</v>
      </c>
      <c r="K14" s="15"/>
      <c r="L14" s="15"/>
      <c r="M14" s="15"/>
    </row>
    <row r="15" spans="3:13" x14ac:dyDescent="0.25">
      <c r="C15" s="2" t="s">
        <v>12</v>
      </c>
      <c r="D15" s="2" t="s">
        <v>3</v>
      </c>
      <c r="E15" s="2" t="s">
        <v>0</v>
      </c>
      <c r="F15" s="2" t="s">
        <v>1</v>
      </c>
      <c r="G15" s="2" t="s">
        <v>2</v>
      </c>
      <c r="J15" s="8" t="s">
        <v>3</v>
      </c>
      <c r="K15" s="8" t="s">
        <v>0</v>
      </c>
      <c r="L15" s="8" t="s">
        <v>13</v>
      </c>
      <c r="M15" s="8" t="s">
        <v>2</v>
      </c>
    </row>
    <row r="16" spans="3:13" ht="15" customHeight="1" x14ac:dyDescent="0.25">
      <c r="C16" s="11">
        <v>9</v>
      </c>
      <c r="D16" s="3">
        <v>1.224</v>
      </c>
      <c r="E16" s="2">
        <v>0.33</v>
      </c>
      <c r="F16" s="3">
        <v>1.1200000000000001</v>
      </c>
      <c r="G16" s="2">
        <f t="shared" ref="G16:G63" si="0">+(D16*E16)/F16</f>
        <v>0.3606428571428571</v>
      </c>
      <c r="I16" s="11">
        <v>9</v>
      </c>
      <c r="J16" s="7">
        <v>0.53800000000000003</v>
      </c>
      <c r="K16" s="5">
        <v>0.47</v>
      </c>
      <c r="L16" s="7">
        <v>1.2</v>
      </c>
      <c r="M16" s="5">
        <f>(J16*K16)/L16</f>
        <v>0.21071666666666669</v>
      </c>
    </row>
    <row r="17" spans="3:13" ht="15" customHeight="1" x14ac:dyDescent="0.25">
      <c r="C17" s="12">
        <v>10</v>
      </c>
      <c r="D17" s="3">
        <v>1.224</v>
      </c>
      <c r="E17" s="2">
        <v>0.55000000000000004</v>
      </c>
      <c r="F17" s="4">
        <v>0.5</v>
      </c>
      <c r="G17" s="2">
        <f t="shared" si="0"/>
        <v>1.3464</v>
      </c>
      <c r="I17" s="11">
        <v>10</v>
      </c>
      <c r="J17" s="10">
        <v>0.53800000000000003</v>
      </c>
      <c r="K17" s="5">
        <v>0.42399999999999999</v>
      </c>
      <c r="L17" s="7">
        <v>0.53</v>
      </c>
      <c r="M17" s="5">
        <f t="shared" ref="M17:M54" si="1">(J17*K17)/L17</f>
        <v>0.4304</v>
      </c>
    </row>
    <row r="18" spans="3:13" ht="15" customHeight="1" x14ac:dyDescent="0.25">
      <c r="C18" s="12">
        <v>11</v>
      </c>
      <c r="D18" s="3">
        <v>1.224</v>
      </c>
      <c r="E18" s="2">
        <v>0.55000000000000004</v>
      </c>
      <c r="F18" s="4">
        <v>0.5</v>
      </c>
      <c r="G18" s="2">
        <f t="shared" si="0"/>
        <v>1.3464</v>
      </c>
      <c r="I18" s="11">
        <v>11</v>
      </c>
      <c r="J18" s="10">
        <v>0.53800000000000003</v>
      </c>
      <c r="K18" s="5">
        <v>0.42399999999999999</v>
      </c>
      <c r="L18" s="7">
        <v>0.53</v>
      </c>
      <c r="M18" s="5">
        <f t="shared" si="1"/>
        <v>0.4304</v>
      </c>
    </row>
    <row r="19" spans="3:13" ht="15" customHeight="1" x14ac:dyDescent="0.25">
      <c r="C19" s="12">
        <v>13</v>
      </c>
      <c r="D19" s="3">
        <v>1.224</v>
      </c>
      <c r="E19" s="2">
        <v>0.55000000000000004</v>
      </c>
      <c r="F19" s="4">
        <v>0.5</v>
      </c>
      <c r="G19" s="2">
        <f t="shared" si="0"/>
        <v>1.3464</v>
      </c>
      <c r="I19" s="11">
        <v>12</v>
      </c>
      <c r="J19" s="10">
        <v>0.53800000000000003</v>
      </c>
      <c r="K19" s="5">
        <v>0.42399999999999999</v>
      </c>
      <c r="L19" s="7">
        <v>0.53</v>
      </c>
      <c r="M19" s="5">
        <f t="shared" si="1"/>
        <v>0.4304</v>
      </c>
    </row>
    <row r="20" spans="3:13" ht="15" customHeight="1" x14ac:dyDescent="0.25">
      <c r="C20" s="12">
        <v>14</v>
      </c>
      <c r="D20" s="3">
        <v>1.224</v>
      </c>
      <c r="E20" s="2">
        <v>0.55000000000000004</v>
      </c>
      <c r="F20" s="4">
        <v>0.5</v>
      </c>
      <c r="G20" s="2">
        <f t="shared" si="0"/>
        <v>1.3464</v>
      </c>
      <c r="I20" s="11">
        <v>13</v>
      </c>
      <c r="J20" s="10">
        <v>0.53800000000000003</v>
      </c>
      <c r="K20" s="5">
        <v>0.42399999999999999</v>
      </c>
      <c r="L20" s="7">
        <v>0.53</v>
      </c>
      <c r="M20" s="5">
        <f t="shared" si="1"/>
        <v>0.4304</v>
      </c>
    </row>
    <row r="21" spans="3:13" ht="15" customHeight="1" x14ac:dyDescent="0.25">
      <c r="C21" s="12">
        <v>19</v>
      </c>
      <c r="D21" s="3">
        <v>1.292</v>
      </c>
      <c r="E21" s="2">
        <v>0.15</v>
      </c>
      <c r="F21" s="4">
        <v>0.5</v>
      </c>
      <c r="G21" s="2">
        <f t="shared" si="0"/>
        <v>0.3876</v>
      </c>
      <c r="I21" s="11">
        <v>14</v>
      </c>
      <c r="J21" s="10">
        <v>0.53800000000000003</v>
      </c>
      <c r="K21" s="5">
        <v>0.42399999999999999</v>
      </c>
      <c r="L21" s="7">
        <v>0.53</v>
      </c>
      <c r="M21" s="5">
        <f t="shared" si="1"/>
        <v>0.4304</v>
      </c>
    </row>
    <row r="22" spans="3:13" ht="15" customHeight="1" x14ac:dyDescent="0.25">
      <c r="C22" s="12">
        <v>20</v>
      </c>
      <c r="D22" s="3">
        <v>1.292</v>
      </c>
      <c r="E22" s="2">
        <v>0.15</v>
      </c>
      <c r="F22" s="4">
        <v>0.5</v>
      </c>
      <c r="G22" s="2">
        <f t="shared" si="0"/>
        <v>0.3876</v>
      </c>
      <c r="I22" s="11">
        <v>19</v>
      </c>
      <c r="J22" s="7">
        <v>1.292</v>
      </c>
      <c r="K22" s="5">
        <v>0.15</v>
      </c>
      <c r="L22" s="7">
        <v>0.53</v>
      </c>
      <c r="M22" s="5">
        <f t="shared" si="1"/>
        <v>0.36566037735849055</v>
      </c>
    </row>
    <row r="23" spans="3:13" ht="15" customHeight="1" x14ac:dyDescent="0.25">
      <c r="C23" s="12">
        <v>21</v>
      </c>
      <c r="D23" s="3">
        <v>1.292</v>
      </c>
      <c r="E23" s="2">
        <v>0.15</v>
      </c>
      <c r="F23" s="4">
        <v>0.5</v>
      </c>
      <c r="G23" s="2">
        <f t="shared" si="0"/>
        <v>0.3876</v>
      </c>
      <c r="I23" s="11">
        <v>20</v>
      </c>
      <c r="J23" s="7">
        <v>1.292</v>
      </c>
      <c r="K23" s="5">
        <v>0.15</v>
      </c>
      <c r="L23" s="7">
        <v>0.53</v>
      </c>
      <c r="M23" s="5">
        <f t="shared" si="1"/>
        <v>0.36566037735849055</v>
      </c>
    </row>
    <row r="24" spans="3:13" ht="15" customHeight="1" x14ac:dyDescent="0.25">
      <c r="C24" s="12">
        <v>22</v>
      </c>
      <c r="D24" s="3">
        <v>1.292</v>
      </c>
      <c r="E24" s="2">
        <v>0.15</v>
      </c>
      <c r="F24" s="4">
        <v>0.5</v>
      </c>
      <c r="G24" s="2">
        <f t="shared" si="0"/>
        <v>0.3876</v>
      </c>
      <c r="I24" s="11">
        <v>21</v>
      </c>
      <c r="J24" s="7">
        <v>1.292</v>
      </c>
      <c r="K24" s="5">
        <v>0.15</v>
      </c>
      <c r="L24" s="7">
        <v>0.53</v>
      </c>
      <c r="M24" s="5">
        <f t="shared" si="1"/>
        <v>0.36566037735849055</v>
      </c>
    </row>
    <row r="25" spans="3:13" ht="15" customHeight="1" x14ac:dyDescent="0.25">
      <c r="C25" s="12">
        <v>23</v>
      </c>
      <c r="D25" s="3">
        <v>1.292</v>
      </c>
      <c r="E25" s="2">
        <v>0.15</v>
      </c>
      <c r="F25" s="4">
        <v>0.5</v>
      </c>
      <c r="G25" s="2">
        <f t="shared" si="0"/>
        <v>0.3876</v>
      </c>
      <c r="H25" s="1">
        <f>G24+M24</f>
        <v>0.7532603773584905</v>
      </c>
      <c r="I25" s="11">
        <v>22</v>
      </c>
      <c r="J25" s="7">
        <v>1.292</v>
      </c>
      <c r="K25" s="5">
        <v>0.15</v>
      </c>
      <c r="L25" s="7">
        <v>0.53</v>
      </c>
      <c r="M25" s="5">
        <f t="shared" si="1"/>
        <v>0.36566037735849055</v>
      </c>
    </row>
    <row r="26" spans="3:13" ht="15" customHeight="1" x14ac:dyDescent="0.25">
      <c r="C26" s="12">
        <v>24</v>
      </c>
      <c r="D26" s="3">
        <v>1.292</v>
      </c>
      <c r="E26" s="2">
        <v>0.15</v>
      </c>
      <c r="F26" s="4">
        <v>0.5</v>
      </c>
      <c r="G26" s="2">
        <f t="shared" si="0"/>
        <v>0.3876</v>
      </c>
      <c r="I26" s="11">
        <v>23</v>
      </c>
      <c r="J26" s="7">
        <v>1.292</v>
      </c>
      <c r="K26" s="5">
        <v>0.15</v>
      </c>
      <c r="L26" s="7">
        <v>0.53</v>
      </c>
      <c r="M26" s="5">
        <f t="shared" si="1"/>
        <v>0.36566037735849055</v>
      </c>
    </row>
    <row r="27" spans="3:13" ht="15" customHeight="1" x14ac:dyDescent="0.25">
      <c r="C27" s="13">
        <v>25</v>
      </c>
      <c r="D27" s="3">
        <v>1.292</v>
      </c>
      <c r="E27" s="2">
        <v>0.15</v>
      </c>
      <c r="F27" s="4">
        <v>0.5</v>
      </c>
      <c r="G27" s="2">
        <f t="shared" si="0"/>
        <v>0.3876</v>
      </c>
      <c r="I27" s="11">
        <v>24</v>
      </c>
      <c r="J27" s="7">
        <v>1.292</v>
      </c>
      <c r="K27" s="5">
        <v>0.15</v>
      </c>
      <c r="L27" s="7">
        <v>0.53</v>
      </c>
      <c r="M27" s="5">
        <f t="shared" si="1"/>
        <v>0.36566037735849055</v>
      </c>
    </row>
    <row r="28" spans="3:13" ht="15" customHeight="1" x14ac:dyDescent="0.25">
      <c r="C28" s="11">
        <v>26</v>
      </c>
      <c r="D28" s="3">
        <v>1.292</v>
      </c>
      <c r="E28" s="2">
        <v>0.15</v>
      </c>
      <c r="F28" s="4">
        <v>0.5</v>
      </c>
      <c r="G28" s="2">
        <f t="shared" si="0"/>
        <v>0.3876</v>
      </c>
      <c r="I28" s="11">
        <v>25</v>
      </c>
      <c r="J28" s="7">
        <v>1.292</v>
      </c>
      <c r="K28" s="5">
        <v>0.15</v>
      </c>
      <c r="L28" s="7">
        <v>0.53</v>
      </c>
      <c r="M28" s="5">
        <f t="shared" si="1"/>
        <v>0.36566037735849055</v>
      </c>
    </row>
    <row r="29" spans="3:13" ht="14.25" customHeight="1" x14ac:dyDescent="0.25">
      <c r="C29" s="12">
        <v>28</v>
      </c>
      <c r="D29" s="3">
        <v>1.224</v>
      </c>
      <c r="E29" s="2">
        <v>5.55</v>
      </c>
      <c r="F29" s="2">
        <v>3.89</v>
      </c>
      <c r="G29" s="2">
        <f t="shared" si="0"/>
        <v>1.7463239074550128</v>
      </c>
      <c r="I29" s="11">
        <v>26</v>
      </c>
      <c r="J29" s="7">
        <v>1.292</v>
      </c>
      <c r="K29" s="5">
        <v>0.15</v>
      </c>
      <c r="L29" s="7">
        <v>0.53</v>
      </c>
      <c r="M29" s="5">
        <f t="shared" si="1"/>
        <v>0.36566037735849055</v>
      </c>
    </row>
    <row r="30" spans="3:13" ht="15" customHeight="1" x14ac:dyDescent="0.25">
      <c r="C30" s="12">
        <v>31</v>
      </c>
      <c r="D30" s="3">
        <v>1.224</v>
      </c>
      <c r="E30" s="2">
        <v>1.17</v>
      </c>
      <c r="F30" s="2">
        <v>1.52</v>
      </c>
      <c r="G30" s="2">
        <f t="shared" si="0"/>
        <v>0.94215789473684197</v>
      </c>
      <c r="I30" s="11">
        <v>28</v>
      </c>
      <c r="J30" s="7">
        <v>0.54</v>
      </c>
      <c r="K30" s="5">
        <v>4.2699999999999996</v>
      </c>
      <c r="L30" s="4">
        <v>3.8879000000000001</v>
      </c>
      <c r="M30" s="5">
        <f t="shared" si="1"/>
        <v>0.59307080943439905</v>
      </c>
    </row>
    <row r="31" spans="3:13" ht="15" customHeight="1" x14ac:dyDescent="0.25">
      <c r="C31" s="12">
        <v>33</v>
      </c>
      <c r="D31" s="3">
        <v>1.224</v>
      </c>
      <c r="E31" s="2">
        <v>1.02</v>
      </c>
      <c r="F31" s="2">
        <v>1</v>
      </c>
      <c r="G31" s="2">
        <f t="shared" si="0"/>
        <v>1.24848</v>
      </c>
      <c r="I31" s="13">
        <v>31</v>
      </c>
      <c r="J31" s="7">
        <v>0.54</v>
      </c>
      <c r="K31" s="5">
        <v>0.74</v>
      </c>
      <c r="L31" s="4">
        <v>1.5229999999999999</v>
      </c>
      <c r="M31" s="5">
        <f t="shared" si="1"/>
        <v>0.26237688772160211</v>
      </c>
    </row>
    <row r="32" spans="3:13" ht="15" customHeight="1" x14ac:dyDescent="0.25">
      <c r="C32" s="12">
        <v>40</v>
      </c>
      <c r="D32" s="3">
        <v>1.224</v>
      </c>
      <c r="E32" s="2">
        <v>0.91</v>
      </c>
      <c r="F32" s="2">
        <v>0.8</v>
      </c>
      <c r="G32" s="2">
        <f t="shared" si="0"/>
        <v>1.3922999999999999</v>
      </c>
      <c r="I32" s="13">
        <v>33</v>
      </c>
      <c r="J32" s="7">
        <v>0.54</v>
      </c>
      <c r="K32" s="5">
        <v>0.66</v>
      </c>
      <c r="L32" s="4">
        <v>1</v>
      </c>
      <c r="M32" s="5">
        <f t="shared" si="1"/>
        <v>0.35640000000000005</v>
      </c>
    </row>
    <row r="33" spans="3:13" ht="15" customHeight="1" x14ac:dyDescent="0.25">
      <c r="C33" s="12">
        <v>46</v>
      </c>
      <c r="D33" s="3">
        <v>1.224</v>
      </c>
      <c r="E33" s="2">
        <v>2.5</v>
      </c>
      <c r="F33" s="2">
        <v>1.59</v>
      </c>
      <c r="G33" s="2">
        <f t="shared" si="0"/>
        <v>1.9245283018867925</v>
      </c>
      <c r="I33" s="13">
        <v>34</v>
      </c>
      <c r="J33" s="7">
        <v>0.54</v>
      </c>
      <c r="K33" s="5">
        <v>1.1100000000000001</v>
      </c>
      <c r="L33" s="4">
        <v>0.64</v>
      </c>
      <c r="M33" s="5">
        <f t="shared" si="1"/>
        <v>0.93656250000000008</v>
      </c>
    </row>
    <row r="34" spans="3:13" ht="15" customHeight="1" x14ac:dyDescent="0.25">
      <c r="C34" s="12">
        <v>47</v>
      </c>
      <c r="D34" s="3">
        <v>1.224</v>
      </c>
      <c r="E34" s="2">
        <v>3.08</v>
      </c>
      <c r="F34" s="2">
        <v>2.0499999999999998</v>
      </c>
      <c r="G34" s="2">
        <f t="shared" si="0"/>
        <v>1.8389853658536586</v>
      </c>
      <c r="I34" s="13">
        <v>46</v>
      </c>
      <c r="J34" s="7">
        <v>0.54</v>
      </c>
      <c r="K34" s="5">
        <v>1.89</v>
      </c>
      <c r="L34" s="4">
        <v>1.5880000000000001</v>
      </c>
      <c r="M34" s="5">
        <f t="shared" si="1"/>
        <v>0.64269521410579344</v>
      </c>
    </row>
    <row r="35" spans="3:13" ht="15" customHeight="1" x14ac:dyDescent="0.25">
      <c r="C35" s="12">
        <v>60</v>
      </c>
      <c r="D35" s="3">
        <v>1.224</v>
      </c>
      <c r="E35" s="2">
        <v>3.65</v>
      </c>
      <c r="F35" s="2">
        <v>2.78</v>
      </c>
      <c r="G35" s="2">
        <f t="shared" si="0"/>
        <v>1.6070503597122303</v>
      </c>
      <c r="I35" s="13">
        <v>47</v>
      </c>
      <c r="J35" s="7">
        <v>0.54</v>
      </c>
      <c r="K35" s="5">
        <v>3.04</v>
      </c>
      <c r="L35" s="4">
        <v>2.0489999999999999</v>
      </c>
      <c r="M35" s="5">
        <f t="shared" si="1"/>
        <v>0.80117130307467066</v>
      </c>
    </row>
    <row r="36" spans="3:13" ht="15" customHeight="1" x14ac:dyDescent="0.25">
      <c r="C36" s="12">
        <v>63</v>
      </c>
      <c r="D36" s="3">
        <v>1.224</v>
      </c>
      <c r="E36" s="2">
        <v>4.76</v>
      </c>
      <c r="F36" s="2">
        <v>3.86</v>
      </c>
      <c r="G36" s="2">
        <f t="shared" si="0"/>
        <v>1.5093886010362694</v>
      </c>
      <c r="I36" s="13">
        <v>60</v>
      </c>
      <c r="J36" s="7">
        <v>0.54</v>
      </c>
      <c r="K36" s="5">
        <v>5.18</v>
      </c>
      <c r="L36" s="4">
        <v>2.774</v>
      </c>
      <c r="M36" s="5">
        <f t="shared" si="1"/>
        <v>1.0083633741888969</v>
      </c>
    </row>
    <row r="37" spans="3:13" ht="15" customHeight="1" x14ac:dyDescent="0.25">
      <c r="C37" s="11">
        <v>76</v>
      </c>
      <c r="D37" s="3">
        <v>1.224</v>
      </c>
      <c r="E37" s="2">
        <v>5.08</v>
      </c>
      <c r="F37" s="3">
        <v>2.6429999999999998</v>
      </c>
      <c r="G37" s="2">
        <f t="shared" si="0"/>
        <v>2.3525993189557326</v>
      </c>
      <c r="I37" s="13">
        <v>63</v>
      </c>
      <c r="J37" s="7">
        <v>0.54</v>
      </c>
      <c r="K37" s="5">
        <v>7.35</v>
      </c>
      <c r="L37" s="4">
        <v>3.863</v>
      </c>
      <c r="M37" s="5">
        <f t="shared" si="1"/>
        <v>1.0274398136163603</v>
      </c>
    </row>
    <row r="38" spans="3:13" ht="15" customHeight="1" x14ac:dyDescent="0.25">
      <c r="C38" s="12">
        <v>80</v>
      </c>
      <c r="D38" s="3">
        <v>1.224</v>
      </c>
      <c r="E38" s="2">
        <v>3.45</v>
      </c>
      <c r="F38" s="2">
        <v>2.4</v>
      </c>
      <c r="G38" s="2">
        <f t="shared" si="0"/>
        <v>1.7595000000000003</v>
      </c>
      <c r="I38" s="11">
        <v>76</v>
      </c>
      <c r="J38" s="7">
        <v>0.54</v>
      </c>
      <c r="K38" s="5">
        <v>3.05</v>
      </c>
      <c r="L38" s="4">
        <v>2.6429999999999998</v>
      </c>
      <c r="M38" s="5">
        <f t="shared" si="1"/>
        <v>0.62315550510783202</v>
      </c>
    </row>
    <row r="39" spans="3:13" ht="15" customHeight="1" x14ac:dyDescent="0.25">
      <c r="C39" s="11">
        <v>142</v>
      </c>
      <c r="D39" s="3">
        <v>1.224</v>
      </c>
      <c r="E39" s="2">
        <v>1.34</v>
      </c>
      <c r="F39" s="3">
        <v>2.6139999999999999</v>
      </c>
      <c r="G39" s="2">
        <f t="shared" si="0"/>
        <v>0.62745218056618213</v>
      </c>
      <c r="I39" s="13">
        <v>83</v>
      </c>
      <c r="J39" s="7">
        <v>0.54</v>
      </c>
      <c r="K39" s="5">
        <v>1.83</v>
      </c>
      <c r="L39" s="4">
        <v>1.6</v>
      </c>
      <c r="M39" s="5">
        <f t="shared" si="1"/>
        <v>0.61762499999999998</v>
      </c>
    </row>
    <row r="40" spans="3:13" ht="15" customHeight="1" x14ac:dyDescent="0.25">
      <c r="C40" s="12">
        <v>153</v>
      </c>
      <c r="D40" s="3">
        <v>1.224</v>
      </c>
      <c r="E40" s="2">
        <v>2.4</v>
      </c>
      <c r="F40" s="2">
        <v>4.0414000000000003</v>
      </c>
      <c r="G40" s="2">
        <f t="shared" si="0"/>
        <v>0.72687682486267124</v>
      </c>
      <c r="I40" s="11">
        <v>142</v>
      </c>
      <c r="J40" s="7">
        <v>0.54</v>
      </c>
      <c r="K40" s="5">
        <v>1.63</v>
      </c>
      <c r="L40" s="5">
        <v>2.6141000000000001</v>
      </c>
      <c r="M40" s="5">
        <f t="shared" si="1"/>
        <v>0.33671244405340267</v>
      </c>
    </row>
    <row r="41" spans="3:13" ht="15" customHeight="1" x14ac:dyDescent="0.25">
      <c r="C41" s="12">
        <v>155</v>
      </c>
      <c r="D41" s="3">
        <v>1.224</v>
      </c>
      <c r="E41" s="2">
        <v>1.68</v>
      </c>
      <c r="F41" s="2">
        <v>2.0019999999999998</v>
      </c>
      <c r="G41" s="2">
        <f t="shared" si="0"/>
        <v>1.0271328671328672</v>
      </c>
      <c r="I41" s="13">
        <v>153</v>
      </c>
      <c r="J41" s="7">
        <v>0.54</v>
      </c>
      <c r="K41" s="5">
        <v>1.55</v>
      </c>
      <c r="L41" s="5">
        <v>4.0141</v>
      </c>
      <c r="M41" s="5">
        <f t="shared" si="1"/>
        <v>0.20851498467900653</v>
      </c>
    </row>
    <row r="42" spans="3:13" ht="15" customHeight="1" x14ac:dyDescent="0.25">
      <c r="C42" s="12">
        <v>163</v>
      </c>
      <c r="D42" s="3">
        <v>1.224</v>
      </c>
      <c r="E42" s="2">
        <v>2.7</v>
      </c>
      <c r="F42" s="2">
        <v>2.85</v>
      </c>
      <c r="G42" s="2">
        <f t="shared" si="0"/>
        <v>1.159578947368421</v>
      </c>
      <c r="I42" s="13">
        <v>155</v>
      </c>
      <c r="J42" s="7">
        <v>0.54</v>
      </c>
      <c r="K42" s="5">
        <v>2.1</v>
      </c>
      <c r="L42" s="5">
        <v>2.0024000000000002</v>
      </c>
      <c r="M42" s="5">
        <f t="shared" si="1"/>
        <v>0.56632041550139833</v>
      </c>
    </row>
    <row r="43" spans="3:13" ht="15" customHeight="1" x14ac:dyDescent="0.25">
      <c r="C43" s="12">
        <v>165</v>
      </c>
      <c r="D43" s="3">
        <v>1.224</v>
      </c>
      <c r="E43" s="2">
        <v>0.72</v>
      </c>
      <c r="F43" s="2">
        <v>1.85</v>
      </c>
      <c r="G43" s="2">
        <f t="shared" si="0"/>
        <v>0.47636756756756754</v>
      </c>
      <c r="I43" s="13">
        <v>163</v>
      </c>
      <c r="J43" s="7">
        <v>0.54</v>
      </c>
      <c r="K43" s="5">
        <v>1.35</v>
      </c>
      <c r="L43" s="5">
        <v>2.85</v>
      </c>
      <c r="M43" s="5">
        <f t="shared" si="1"/>
        <v>0.25578947368421057</v>
      </c>
    </row>
    <row r="44" spans="3:13" ht="15" customHeight="1" x14ac:dyDescent="0.25">
      <c r="C44" s="12">
        <v>167</v>
      </c>
      <c r="D44" s="3">
        <v>1.224</v>
      </c>
      <c r="E44" s="2">
        <v>1.51</v>
      </c>
      <c r="F44" s="2">
        <v>2.15</v>
      </c>
      <c r="G44" s="2">
        <f t="shared" si="0"/>
        <v>0.85964651162790695</v>
      </c>
      <c r="I44" s="13">
        <v>170</v>
      </c>
      <c r="J44" s="7">
        <v>0.54</v>
      </c>
      <c r="K44" s="5">
        <v>3.57</v>
      </c>
      <c r="L44" s="5">
        <v>2.7250000000000001</v>
      </c>
      <c r="M44" s="5">
        <f t="shared" si="1"/>
        <v>0.70744954128440363</v>
      </c>
    </row>
    <row r="45" spans="3:13" ht="15" customHeight="1" x14ac:dyDescent="0.25">
      <c r="C45" s="12">
        <v>171</v>
      </c>
      <c r="D45" s="3">
        <v>1.224</v>
      </c>
      <c r="E45" s="2">
        <v>1.07</v>
      </c>
      <c r="F45" s="2">
        <v>2.4</v>
      </c>
      <c r="G45" s="2">
        <f t="shared" si="0"/>
        <v>0.54569999999999996</v>
      </c>
      <c r="I45" s="11">
        <v>236</v>
      </c>
      <c r="J45" s="7">
        <v>0.54</v>
      </c>
      <c r="K45" s="5">
        <v>0.51</v>
      </c>
      <c r="L45" s="5">
        <v>1.42</v>
      </c>
      <c r="M45" s="5">
        <f t="shared" si="1"/>
        <v>0.19394366197183102</v>
      </c>
    </row>
    <row r="46" spans="3:13" ht="15" customHeight="1" x14ac:dyDescent="0.25">
      <c r="C46" s="12">
        <v>305</v>
      </c>
      <c r="D46" s="3">
        <v>1.224</v>
      </c>
      <c r="E46" s="2">
        <v>1.29</v>
      </c>
      <c r="F46" s="2">
        <v>2.41</v>
      </c>
      <c r="G46" s="2">
        <f t="shared" si="0"/>
        <v>0.65517012448132772</v>
      </c>
      <c r="I46" s="11">
        <v>379</v>
      </c>
      <c r="J46" s="7">
        <v>0.54</v>
      </c>
      <c r="K46" s="5">
        <v>1.51</v>
      </c>
      <c r="L46" s="5">
        <v>3.75</v>
      </c>
      <c r="M46" s="5">
        <f t="shared" si="1"/>
        <v>0.21743999999999999</v>
      </c>
    </row>
    <row r="47" spans="3:13" ht="15" customHeight="1" x14ac:dyDescent="0.25">
      <c r="C47" s="12">
        <v>306</v>
      </c>
      <c r="D47" s="3">
        <v>1.224</v>
      </c>
      <c r="E47" s="2">
        <v>1.19</v>
      </c>
      <c r="F47" s="2">
        <v>2.0499999999999998</v>
      </c>
      <c r="G47" s="2">
        <f t="shared" si="0"/>
        <v>0.71051707317073165</v>
      </c>
      <c r="I47" s="11">
        <v>383</v>
      </c>
      <c r="J47" s="7">
        <v>0.54</v>
      </c>
      <c r="K47" s="5">
        <v>1.76</v>
      </c>
      <c r="L47" s="5">
        <v>4.2</v>
      </c>
      <c r="M47" s="5">
        <f t="shared" si="1"/>
        <v>0.22628571428571428</v>
      </c>
    </row>
    <row r="48" spans="3:13" ht="15" customHeight="1" x14ac:dyDescent="0.25">
      <c r="C48" s="12">
        <v>307</v>
      </c>
      <c r="D48" s="3">
        <v>1.224</v>
      </c>
      <c r="E48" s="2">
        <v>0.95</v>
      </c>
      <c r="F48" s="2">
        <v>1.85</v>
      </c>
      <c r="G48" s="2">
        <f t="shared" si="0"/>
        <v>0.62854054054054043</v>
      </c>
      <c r="I48" s="13">
        <v>388</v>
      </c>
      <c r="J48" s="7">
        <v>0.54</v>
      </c>
      <c r="K48" s="5">
        <v>11.54</v>
      </c>
      <c r="L48" s="5">
        <v>7.0110000000000001</v>
      </c>
      <c r="M48" s="5">
        <f t="shared" si="1"/>
        <v>0.88883183568677793</v>
      </c>
    </row>
    <row r="49" spans="3:13" ht="15" customHeight="1" x14ac:dyDescent="0.25">
      <c r="C49" s="12">
        <v>333</v>
      </c>
      <c r="D49" s="3">
        <v>1.224</v>
      </c>
      <c r="E49" s="2">
        <v>1.89</v>
      </c>
      <c r="F49" s="2">
        <v>3.89</v>
      </c>
      <c r="G49" s="2">
        <f t="shared" si="0"/>
        <v>0.59469408740359897</v>
      </c>
      <c r="I49" s="11">
        <v>389</v>
      </c>
      <c r="J49" s="7">
        <v>0.54</v>
      </c>
      <c r="K49" s="5">
        <v>6.61</v>
      </c>
      <c r="L49" s="5">
        <v>4.8055000000000003</v>
      </c>
      <c r="M49" s="5">
        <f t="shared" si="1"/>
        <v>0.74277390490063466</v>
      </c>
    </row>
    <row r="50" spans="3:13" ht="15" customHeight="1" x14ac:dyDescent="0.25">
      <c r="C50" s="12">
        <v>339</v>
      </c>
      <c r="D50" s="3">
        <v>1.224</v>
      </c>
      <c r="E50" s="2">
        <v>0.27</v>
      </c>
      <c r="F50" s="2">
        <v>0.68310000000000004</v>
      </c>
      <c r="G50" s="2">
        <f t="shared" si="0"/>
        <v>0.48379446640316204</v>
      </c>
      <c r="I50" s="11">
        <v>393</v>
      </c>
      <c r="J50" s="7">
        <v>0.54</v>
      </c>
      <c r="K50" s="5">
        <v>3.72</v>
      </c>
      <c r="L50" s="5">
        <v>4.8</v>
      </c>
      <c r="M50" s="5">
        <f t="shared" si="1"/>
        <v>0.41850000000000009</v>
      </c>
    </row>
    <row r="51" spans="3:13" ht="15" customHeight="1" x14ac:dyDescent="0.25">
      <c r="C51" s="11">
        <v>379</v>
      </c>
      <c r="D51" s="3">
        <v>1.224</v>
      </c>
      <c r="E51" s="2">
        <v>3.93</v>
      </c>
      <c r="F51" s="3">
        <v>3.75</v>
      </c>
      <c r="G51" s="2">
        <f t="shared" si="0"/>
        <v>1.2827519999999999</v>
      </c>
      <c r="I51" s="13">
        <v>395</v>
      </c>
      <c r="J51" s="7">
        <v>0.54</v>
      </c>
      <c r="K51" s="5">
        <v>3.96</v>
      </c>
      <c r="L51" s="5">
        <v>1.67</v>
      </c>
      <c r="M51" s="5">
        <f t="shared" si="1"/>
        <v>1.2804790419161678</v>
      </c>
    </row>
    <row r="52" spans="3:13" ht="15" customHeight="1" x14ac:dyDescent="0.25">
      <c r="C52" s="12">
        <v>384</v>
      </c>
      <c r="D52" s="3">
        <v>1.224</v>
      </c>
      <c r="E52" s="2">
        <v>2.73</v>
      </c>
      <c r="F52" s="2">
        <v>5.2</v>
      </c>
      <c r="G52" s="2">
        <f t="shared" si="0"/>
        <v>0.64259999999999995</v>
      </c>
      <c r="I52" s="11">
        <v>404</v>
      </c>
      <c r="J52" s="7">
        <v>0.54</v>
      </c>
      <c r="K52" s="5">
        <v>3.44</v>
      </c>
      <c r="L52" s="5">
        <v>3.89</v>
      </c>
      <c r="M52" s="5">
        <f t="shared" si="1"/>
        <v>0.47753213367609254</v>
      </c>
    </row>
    <row r="53" spans="3:13" ht="15" customHeight="1" x14ac:dyDescent="0.25">
      <c r="C53" s="12">
        <v>387</v>
      </c>
      <c r="D53" s="3">
        <v>1.224</v>
      </c>
      <c r="E53" s="2">
        <v>3.47</v>
      </c>
      <c r="F53" s="2">
        <v>6.2</v>
      </c>
      <c r="G53" s="2">
        <f t="shared" si="0"/>
        <v>0.68504516129032256</v>
      </c>
      <c r="I53" s="13">
        <v>465</v>
      </c>
      <c r="J53" s="7">
        <v>0.54</v>
      </c>
      <c r="K53" s="5">
        <v>1.81</v>
      </c>
      <c r="L53" s="5">
        <v>4.2</v>
      </c>
      <c r="M53" s="5">
        <f t="shared" si="1"/>
        <v>0.23271428571428571</v>
      </c>
    </row>
    <row r="54" spans="3:13" ht="15" customHeight="1" x14ac:dyDescent="0.25">
      <c r="C54" s="12">
        <v>388</v>
      </c>
      <c r="D54" s="3">
        <v>1.224</v>
      </c>
      <c r="E54" s="2">
        <v>11.44</v>
      </c>
      <c r="F54" s="2">
        <v>7.0110000000000001</v>
      </c>
      <c r="G54" s="2">
        <f t="shared" si="0"/>
        <v>1.9972272143774068</v>
      </c>
      <c r="I54" s="13">
        <v>544</v>
      </c>
      <c r="J54" s="7">
        <v>0.54</v>
      </c>
      <c r="K54" s="5">
        <v>2.2200000000000002</v>
      </c>
      <c r="L54" s="5">
        <v>2.2200000000000002</v>
      </c>
      <c r="M54" s="5">
        <f t="shared" si="1"/>
        <v>0.54</v>
      </c>
    </row>
    <row r="55" spans="3:13" ht="15" customHeight="1" x14ac:dyDescent="0.25">
      <c r="C55" s="11">
        <v>389</v>
      </c>
      <c r="D55" s="3">
        <v>1.224</v>
      </c>
      <c r="E55" s="2">
        <v>3.86</v>
      </c>
      <c r="F55" s="3">
        <v>4.8</v>
      </c>
      <c r="G55" s="2">
        <f t="shared" si="0"/>
        <v>0.98430000000000006</v>
      </c>
    </row>
    <row r="56" spans="3:13" ht="15" customHeight="1" x14ac:dyDescent="0.25">
      <c r="C56" s="12">
        <v>391</v>
      </c>
      <c r="D56" s="3">
        <v>1.224</v>
      </c>
      <c r="E56" s="2">
        <v>1.25</v>
      </c>
      <c r="F56" s="2">
        <v>2.6539999999999999</v>
      </c>
      <c r="G56" s="2">
        <f t="shared" si="0"/>
        <v>0.57648831951770918</v>
      </c>
    </row>
    <row r="57" spans="3:13" ht="15" customHeight="1" x14ac:dyDescent="0.25">
      <c r="C57" s="11">
        <v>393</v>
      </c>
      <c r="D57" s="3">
        <v>1.224</v>
      </c>
      <c r="E57" s="2">
        <v>1.28</v>
      </c>
      <c r="F57" s="3">
        <v>4.8</v>
      </c>
      <c r="G57" s="2">
        <f t="shared" si="0"/>
        <v>0.32640000000000002</v>
      </c>
    </row>
    <row r="58" spans="3:13" ht="15" customHeight="1" x14ac:dyDescent="0.25">
      <c r="C58" s="12">
        <v>395</v>
      </c>
      <c r="D58" s="3">
        <v>1.224</v>
      </c>
      <c r="E58" s="2">
        <v>2.1800000000000002</v>
      </c>
      <c r="F58" s="2">
        <v>1.67</v>
      </c>
      <c r="G58" s="2">
        <f t="shared" si="0"/>
        <v>1.5977964071856288</v>
      </c>
    </row>
    <row r="59" spans="3:13" ht="15" customHeight="1" x14ac:dyDescent="0.25">
      <c r="C59" s="12">
        <v>396</v>
      </c>
      <c r="D59" s="3">
        <v>1.224</v>
      </c>
      <c r="E59" s="2">
        <v>0.83</v>
      </c>
      <c r="F59" s="2">
        <v>2.65</v>
      </c>
      <c r="G59" s="2">
        <f t="shared" si="0"/>
        <v>0.38336603773584904</v>
      </c>
    </row>
    <row r="60" spans="3:13" ht="15" customHeight="1" x14ac:dyDescent="0.25">
      <c r="C60" s="12">
        <v>404</v>
      </c>
      <c r="D60" s="3">
        <v>1.224</v>
      </c>
      <c r="E60" s="2">
        <v>4.28</v>
      </c>
      <c r="F60" s="2">
        <v>3.89</v>
      </c>
      <c r="G60" s="2">
        <f t="shared" si="0"/>
        <v>1.3467146529562981</v>
      </c>
    </row>
    <row r="61" spans="3:13" ht="15.75" x14ac:dyDescent="0.25">
      <c r="C61" s="12">
        <v>419</v>
      </c>
      <c r="D61" s="3">
        <v>1.224</v>
      </c>
      <c r="E61" s="2">
        <v>8.27</v>
      </c>
      <c r="F61" s="2">
        <v>3.36</v>
      </c>
      <c r="G61" s="2">
        <f t="shared" si="0"/>
        <v>3.0126428571428572</v>
      </c>
    </row>
    <row r="62" spans="3:13" ht="15.75" x14ac:dyDescent="0.25">
      <c r="C62" s="12">
        <v>426</v>
      </c>
      <c r="D62" s="3">
        <v>1.224</v>
      </c>
      <c r="E62" s="2">
        <v>2.2000000000000002</v>
      </c>
      <c r="F62" s="2">
        <v>4.28</v>
      </c>
      <c r="G62" s="2">
        <f t="shared" si="0"/>
        <v>0.62915887850467289</v>
      </c>
    </row>
    <row r="63" spans="3:13" ht="15.75" x14ac:dyDescent="0.25">
      <c r="C63" s="12">
        <v>532</v>
      </c>
      <c r="D63" s="3">
        <v>1.224</v>
      </c>
      <c r="E63" s="2">
        <v>4.1500000000000004</v>
      </c>
      <c r="F63" s="2">
        <v>4.55</v>
      </c>
      <c r="G63" s="2">
        <f t="shared" si="0"/>
        <v>1.1163956043956045</v>
      </c>
    </row>
    <row r="87" spans="10:10" x14ac:dyDescent="0.25">
      <c r="J87" s="9"/>
    </row>
    <row r="88" spans="10:10" x14ac:dyDescent="0.25">
      <c r="J88" s="9"/>
    </row>
    <row r="89" spans="10:10" x14ac:dyDescent="0.25">
      <c r="J89" s="9"/>
    </row>
    <row r="90" spans="10:10" x14ac:dyDescent="0.25">
      <c r="J90" s="9"/>
    </row>
    <row r="91" spans="10:10" x14ac:dyDescent="0.25">
      <c r="J91" s="9"/>
    </row>
    <row r="92" spans="10:10" x14ac:dyDescent="0.25">
      <c r="J92" s="9"/>
    </row>
    <row r="93" spans="10:10" x14ac:dyDescent="0.25">
      <c r="J93" s="9"/>
    </row>
    <row r="94" spans="10:10" x14ac:dyDescent="0.25">
      <c r="J94" s="9"/>
    </row>
    <row r="95" spans="10:10" x14ac:dyDescent="0.25">
      <c r="J95" s="9"/>
    </row>
    <row r="96" spans="10:10" x14ac:dyDescent="0.25">
      <c r="J96" s="9"/>
    </row>
    <row r="97" spans="10:10" x14ac:dyDescent="0.25">
      <c r="J97" s="9"/>
    </row>
    <row r="98" spans="10:10" x14ac:dyDescent="0.25">
      <c r="J98" s="9"/>
    </row>
    <row r="99" spans="10:10" x14ac:dyDescent="0.25">
      <c r="J99" s="9"/>
    </row>
    <row r="100" spans="10:10" x14ac:dyDescent="0.25">
      <c r="J100" s="9"/>
    </row>
    <row r="101" spans="10:10" x14ac:dyDescent="0.25">
      <c r="J101" s="9"/>
    </row>
    <row r="102" spans="10:10" x14ac:dyDescent="0.25">
      <c r="J102" s="9"/>
    </row>
    <row r="103" spans="10:10" x14ac:dyDescent="0.25">
      <c r="J103" s="9"/>
    </row>
    <row r="104" spans="10:10" x14ac:dyDescent="0.25">
      <c r="J104" s="9"/>
    </row>
    <row r="105" spans="10:10" x14ac:dyDescent="0.25">
      <c r="J105" s="9"/>
    </row>
    <row r="106" spans="10:10" x14ac:dyDescent="0.25">
      <c r="J106" s="9"/>
    </row>
    <row r="107" spans="10:10" x14ac:dyDescent="0.25">
      <c r="J107" s="9"/>
    </row>
    <row r="108" spans="10:10" x14ac:dyDescent="0.25">
      <c r="J108" s="9"/>
    </row>
    <row r="109" spans="10:10" x14ac:dyDescent="0.25">
      <c r="J109" s="9"/>
    </row>
    <row r="110" spans="10:10" x14ac:dyDescent="0.25">
      <c r="J110" s="9"/>
    </row>
    <row r="111" spans="10:10" x14ac:dyDescent="0.25">
      <c r="J111" s="9"/>
    </row>
    <row r="112" spans="10:10" x14ac:dyDescent="0.25">
      <c r="J112" s="9"/>
    </row>
    <row r="113" spans="10:10" x14ac:dyDescent="0.25">
      <c r="J113" s="9"/>
    </row>
    <row r="114" spans="10:10" x14ac:dyDescent="0.25">
      <c r="J114" s="9"/>
    </row>
    <row r="115" spans="10:10" x14ac:dyDescent="0.25">
      <c r="J115" s="9"/>
    </row>
    <row r="116" spans="10:10" x14ac:dyDescent="0.25">
      <c r="J116" s="9"/>
    </row>
    <row r="117" spans="10:10" x14ac:dyDescent="0.25">
      <c r="J117" s="9"/>
    </row>
    <row r="118" spans="10:10" x14ac:dyDescent="0.25">
      <c r="J118" s="9"/>
    </row>
    <row r="119" spans="10:10" x14ac:dyDescent="0.25">
      <c r="J119" s="9"/>
    </row>
    <row r="120" spans="10:10" x14ac:dyDescent="0.25">
      <c r="J120" s="9"/>
    </row>
    <row r="121" spans="10:10" x14ac:dyDescent="0.25">
      <c r="J121" s="9"/>
    </row>
    <row r="122" spans="10:10" x14ac:dyDescent="0.25">
      <c r="J122" s="9"/>
    </row>
    <row r="123" spans="10:10" x14ac:dyDescent="0.25">
      <c r="J123" s="9"/>
    </row>
    <row r="124" spans="10:10" x14ac:dyDescent="0.25">
      <c r="J124" s="9"/>
    </row>
    <row r="125" spans="10:10" x14ac:dyDescent="0.25">
      <c r="J125" s="9"/>
    </row>
  </sheetData>
  <sortState ref="J82:J120">
    <sortCondition ref="J119"/>
  </sortState>
  <mergeCells count="3">
    <mergeCell ref="D14:G14"/>
    <mergeCell ref="J14:M14"/>
    <mergeCell ref="D12:G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0:M62"/>
  <sheetViews>
    <sheetView topLeftCell="A16" workbookViewId="0">
      <selection activeCell="H22" sqref="H22"/>
    </sheetView>
  </sheetViews>
  <sheetFormatPr baseColWidth="10" defaultRowHeight="15" x14ac:dyDescent="0.25"/>
  <cols>
    <col min="3" max="3" width="8.28515625" customWidth="1"/>
    <col min="4" max="4" width="15.7109375" customWidth="1"/>
    <col min="5" max="5" width="16.28515625" customWidth="1"/>
    <col min="6" max="6" width="9.140625" customWidth="1"/>
    <col min="7" max="7" width="18.85546875" customWidth="1"/>
    <col min="10" max="10" width="15.85546875" customWidth="1"/>
    <col min="11" max="11" width="17.28515625" customWidth="1"/>
    <col min="13" max="13" width="18.85546875" customWidth="1"/>
  </cols>
  <sheetData>
    <row r="10" spans="3:13" x14ac:dyDescent="0.25">
      <c r="D10" s="16" t="s">
        <v>16</v>
      </c>
      <c r="E10" s="16"/>
      <c r="F10" s="16"/>
      <c r="G10" s="16"/>
    </row>
    <row r="13" spans="3:13" ht="15.75" x14ac:dyDescent="0.25">
      <c r="C13" s="1"/>
      <c r="D13" s="14" t="s">
        <v>10</v>
      </c>
      <c r="E13" s="14"/>
      <c r="F13" s="14"/>
      <c r="G13" s="14"/>
      <c r="I13" s="1"/>
      <c r="J13" s="15" t="s">
        <v>11</v>
      </c>
      <c r="K13" s="15"/>
      <c r="L13" s="15"/>
      <c r="M13" s="15"/>
    </row>
    <row r="14" spans="3:13" x14ac:dyDescent="0.25">
      <c r="C14" s="2" t="s">
        <v>12</v>
      </c>
      <c r="D14" s="2" t="s">
        <v>3</v>
      </c>
      <c r="E14" s="2" t="s">
        <v>0</v>
      </c>
      <c r="F14" s="2" t="s">
        <v>1</v>
      </c>
      <c r="G14" s="2" t="s">
        <v>2</v>
      </c>
      <c r="I14" s="1"/>
      <c r="J14" s="8" t="s">
        <v>3</v>
      </c>
      <c r="K14" s="8" t="s">
        <v>0</v>
      </c>
      <c r="L14" s="8" t="s">
        <v>13</v>
      </c>
      <c r="M14" s="8" t="s">
        <v>2</v>
      </c>
    </row>
    <row r="15" spans="3:13" ht="15.75" x14ac:dyDescent="0.25">
      <c r="C15" s="11">
        <v>9</v>
      </c>
      <c r="D15" s="10">
        <v>6.7030000000000003</v>
      </c>
      <c r="E15" s="2">
        <v>0.33</v>
      </c>
      <c r="F15" s="10">
        <v>1.1200000000000001</v>
      </c>
      <c r="G15" s="2">
        <f t="shared" ref="G15:G62" si="0">+(D15*E15)/F15</f>
        <v>1.9749910714285714</v>
      </c>
      <c r="I15" s="11">
        <v>9</v>
      </c>
      <c r="J15" s="10">
        <v>0.49</v>
      </c>
      <c r="K15" s="5">
        <v>0.47</v>
      </c>
      <c r="L15" s="10">
        <v>1.2</v>
      </c>
      <c r="M15" s="5">
        <f>(J15*K15)/L15</f>
        <v>0.19191666666666665</v>
      </c>
    </row>
    <row r="16" spans="3:13" ht="15.75" x14ac:dyDescent="0.25">
      <c r="C16" s="12">
        <v>10</v>
      </c>
      <c r="D16" s="10">
        <v>6.7030000000000003</v>
      </c>
      <c r="E16" s="2">
        <v>0.55000000000000004</v>
      </c>
      <c r="F16" s="4">
        <v>0.5</v>
      </c>
      <c r="G16" s="2">
        <f t="shared" si="0"/>
        <v>7.3733000000000013</v>
      </c>
      <c r="I16" s="11">
        <v>10</v>
      </c>
      <c r="J16" s="10">
        <v>0.49</v>
      </c>
      <c r="K16" s="5">
        <v>0.42399999999999999</v>
      </c>
      <c r="L16" s="10">
        <v>0.53</v>
      </c>
      <c r="M16" s="5">
        <f t="shared" ref="M16:M53" si="1">(J16*K16)/L16</f>
        <v>0.39199999999999996</v>
      </c>
    </row>
    <row r="17" spans="3:13" ht="15.75" x14ac:dyDescent="0.25">
      <c r="C17" s="12">
        <v>11</v>
      </c>
      <c r="D17" s="10">
        <v>6.7030000000000003</v>
      </c>
      <c r="E17" s="2">
        <v>0.55000000000000004</v>
      </c>
      <c r="F17" s="4">
        <v>0.5</v>
      </c>
      <c r="G17" s="2">
        <f t="shared" si="0"/>
        <v>7.3733000000000013</v>
      </c>
      <c r="I17" s="11">
        <v>11</v>
      </c>
      <c r="J17" s="10">
        <v>0.49</v>
      </c>
      <c r="K17" s="5">
        <v>0.42399999999999999</v>
      </c>
      <c r="L17" s="10">
        <v>0.53</v>
      </c>
      <c r="M17" s="5">
        <f t="shared" si="1"/>
        <v>0.39199999999999996</v>
      </c>
    </row>
    <row r="18" spans="3:13" ht="15.75" x14ac:dyDescent="0.25">
      <c r="C18" s="12">
        <v>13</v>
      </c>
      <c r="D18" s="10">
        <v>6.7030000000000003</v>
      </c>
      <c r="E18" s="2">
        <v>0.55000000000000004</v>
      </c>
      <c r="F18" s="4">
        <v>0.5</v>
      </c>
      <c r="G18" s="2">
        <f t="shared" si="0"/>
        <v>7.3733000000000013</v>
      </c>
      <c r="I18" s="11">
        <v>12</v>
      </c>
      <c r="J18" s="10">
        <v>0.49</v>
      </c>
      <c r="K18" s="5">
        <v>0.42399999999999999</v>
      </c>
      <c r="L18" s="10">
        <v>0.53</v>
      </c>
      <c r="M18" s="5">
        <f t="shared" si="1"/>
        <v>0.39199999999999996</v>
      </c>
    </row>
    <row r="19" spans="3:13" ht="15.75" x14ac:dyDescent="0.25">
      <c r="C19" s="12">
        <v>14</v>
      </c>
      <c r="D19" s="10">
        <v>6.7030000000000003</v>
      </c>
      <c r="E19" s="2">
        <v>0.55000000000000004</v>
      </c>
      <c r="F19" s="4">
        <v>0.5</v>
      </c>
      <c r="G19" s="2">
        <f t="shared" si="0"/>
        <v>7.3733000000000013</v>
      </c>
      <c r="I19" s="11">
        <v>13</v>
      </c>
      <c r="J19" s="10">
        <v>0.49</v>
      </c>
      <c r="K19" s="5">
        <v>0.42399999999999999</v>
      </c>
      <c r="L19" s="10">
        <v>0.53</v>
      </c>
      <c r="M19" s="5">
        <f t="shared" si="1"/>
        <v>0.39199999999999996</v>
      </c>
    </row>
    <row r="20" spans="3:13" ht="15.75" x14ac:dyDescent="0.25">
      <c r="C20" s="12">
        <v>19</v>
      </c>
      <c r="D20" s="10">
        <v>2.9420000000000002</v>
      </c>
      <c r="E20" s="2">
        <v>0.15</v>
      </c>
      <c r="F20" s="4">
        <v>0.5</v>
      </c>
      <c r="G20" s="2">
        <f t="shared" si="0"/>
        <v>0.88260000000000005</v>
      </c>
      <c r="I20" s="11">
        <v>14</v>
      </c>
      <c r="J20" s="10">
        <v>0.49</v>
      </c>
      <c r="K20" s="5">
        <v>0.42399999999999999</v>
      </c>
      <c r="L20" s="10">
        <v>0.53</v>
      </c>
      <c r="M20" s="5">
        <f t="shared" si="1"/>
        <v>0.39199999999999996</v>
      </c>
    </row>
    <row r="21" spans="3:13" ht="15.75" x14ac:dyDescent="0.25">
      <c r="C21" s="12">
        <v>20</v>
      </c>
      <c r="D21" s="10">
        <v>2.9420000000000002</v>
      </c>
      <c r="E21" s="2">
        <v>0.15</v>
      </c>
      <c r="F21" s="4">
        <v>0.5</v>
      </c>
      <c r="G21" s="2">
        <f t="shared" si="0"/>
        <v>0.88260000000000005</v>
      </c>
      <c r="H21" s="1">
        <f>G21+M22</f>
        <v>1.7152415094339624</v>
      </c>
      <c r="I21" s="11">
        <v>19</v>
      </c>
      <c r="J21" s="10">
        <v>2.9420000000000002</v>
      </c>
      <c r="K21" s="5">
        <v>0.15</v>
      </c>
      <c r="L21" s="10">
        <v>0.53</v>
      </c>
      <c r="M21" s="5">
        <f t="shared" si="1"/>
        <v>0.83264150943396231</v>
      </c>
    </row>
    <row r="22" spans="3:13" ht="15.75" x14ac:dyDescent="0.25">
      <c r="C22" s="12">
        <v>21</v>
      </c>
      <c r="D22" s="10">
        <v>2.9420000000000002</v>
      </c>
      <c r="E22" s="2">
        <v>0.15</v>
      </c>
      <c r="F22" s="4">
        <v>0.5</v>
      </c>
      <c r="G22" s="2">
        <f t="shared" si="0"/>
        <v>0.88260000000000005</v>
      </c>
      <c r="I22" s="11">
        <v>20</v>
      </c>
      <c r="J22" s="10">
        <v>2.9420000000000002</v>
      </c>
      <c r="K22" s="5">
        <v>0.15</v>
      </c>
      <c r="L22" s="10">
        <v>0.53</v>
      </c>
      <c r="M22" s="5">
        <f t="shared" si="1"/>
        <v>0.83264150943396231</v>
      </c>
    </row>
    <row r="23" spans="3:13" ht="15.75" x14ac:dyDescent="0.25">
      <c r="C23" s="12">
        <v>22</v>
      </c>
      <c r="D23" s="10">
        <v>2.9420000000000002</v>
      </c>
      <c r="E23" s="2">
        <v>0.15</v>
      </c>
      <c r="F23" s="4">
        <v>0.5</v>
      </c>
      <c r="G23" s="2">
        <f t="shared" si="0"/>
        <v>0.88260000000000005</v>
      </c>
      <c r="I23" s="11">
        <v>21</v>
      </c>
      <c r="J23" s="10">
        <v>2.9420000000000002</v>
      </c>
      <c r="K23" s="5">
        <v>0.15</v>
      </c>
      <c r="L23" s="10">
        <v>0.53</v>
      </c>
      <c r="M23" s="5">
        <f t="shared" si="1"/>
        <v>0.83264150943396231</v>
      </c>
    </row>
    <row r="24" spans="3:13" ht="15.75" x14ac:dyDescent="0.25">
      <c r="C24" s="12">
        <v>23</v>
      </c>
      <c r="D24" s="10">
        <v>2.9420000000000002</v>
      </c>
      <c r="E24" s="2">
        <v>0.15</v>
      </c>
      <c r="F24" s="4">
        <v>0.5</v>
      </c>
      <c r="G24" s="2">
        <f t="shared" si="0"/>
        <v>0.88260000000000005</v>
      </c>
      <c r="I24" s="11">
        <v>22</v>
      </c>
      <c r="J24" s="10">
        <v>2.9420000000000002</v>
      </c>
      <c r="K24" s="5">
        <v>0.15</v>
      </c>
      <c r="L24" s="10">
        <v>0.53</v>
      </c>
      <c r="M24" s="5">
        <f t="shared" si="1"/>
        <v>0.83264150943396231</v>
      </c>
    </row>
    <row r="25" spans="3:13" ht="15.75" x14ac:dyDescent="0.25">
      <c r="C25" s="12">
        <v>24</v>
      </c>
      <c r="D25" s="10">
        <v>2.9420000000000002</v>
      </c>
      <c r="E25" s="2">
        <v>0.15</v>
      </c>
      <c r="F25" s="4">
        <v>0.5</v>
      </c>
      <c r="G25" s="2">
        <f t="shared" si="0"/>
        <v>0.88260000000000005</v>
      </c>
      <c r="I25" s="11">
        <v>23</v>
      </c>
      <c r="J25" s="10">
        <v>2.9420000000000002</v>
      </c>
      <c r="K25" s="5">
        <v>0.15</v>
      </c>
      <c r="L25" s="10">
        <v>0.53</v>
      </c>
      <c r="M25" s="5">
        <f t="shared" si="1"/>
        <v>0.83264150943396231</v>
      </c>
    </row>
    <row r="26" spans="3:13" ht="15.75" x14ac:dyDescent="0.25">
      <c r="C26" s="13">
        <v>25</v>
      </c>
      <c r="D26" s="10">
        <v>2.9420000000000002</v>
      </c>
      <c r="E26" s="2">
        <v>0.15</v>
      </c>
      <c r="F26" s="4">
        <v>0.5</v>
      </c>
      <c r="G26" s="2">
        <f t="shared" si="0"/>
        <v>0.88260000000000005</v>
      </c>
      <c r="I26" s="11">
        <v>24</v>
      </c>
      <c r="J26" s="10">
        <v>2.9420000000000002</v>
      </c>
      <c r="K26" s="5">
        <v>0.15</v>
      </c>
      <c r="L26" s="10">
        <v>0.53</v>
      </c>
      <c r="M26" s="5">
        <f t="shared" si="1"/>
        <v>0.83264150943396231</v>
      </c>
    </row>
    <row r="27" spans="3:13" ht="15.75" x14ac:dyDescent="0.25">
      <c r="C27" s="11">
        <v>26</v>
      </c>
      <c r="D27" s="10">
        <v>2.9420000000000002</v>
      </c>
      <c r="E27" s="2">
        <v>0.15</v>
      </c>
      <c r="F27" s="4">
        <v>0.5</v>
      </c>
      <c r="G27" s="2">
        <f t="shared" si="0"/>
        <v>0.88260000000000005</v>
      </c>
      <c r="I27" s="11">
        <v>25</v>
      </c>
      <c r="J27" s="10">
        <v>2.9420000000000002</v>
      </c>
      <c r="K27" s="5">
        <v>0.15</v>
      </c>
      <c r="L27" s="10">
        <v>0.53</v>
      </c>
      <c r="M27" s="5">
        <f t="shared" si="1"/>
        <v>0.83264150943396231</v>
      </c>
    </row>
    <row r="28" spans="3:13" ht="15.75" x14ac:dyDescent="0.25">
      <c r="C28" s="12">
        <v>28</v>
      </c>
      <c r="D28" s="10">
        <v>6.7030000000000003</v>
      </c>
      <c r="E28" s="2">
        <v>5.55</v>
      </c>
      <c r="F28" s="2">
        <v>3.89</v>
      </c>
      <c r="G28" s="2">
        <f t="shared" si="0"/>
        <v>9.563406169665809</v>
      </c>
      <c r="I28" s="11">
        <v>26</v>
      </c>
      <c r="J28" s="10">
        <v>2.9420000000000002</v>
      </c>
      <c r="K28" s="5">
        <v>0.15</v>
      </c>
      <c r="L28" s="10">
        <v>0.53</v>
      </c>
      <c r="M28" s="5">
        <f t="shared" si="1"/>
        <v>0.83264150943396231</v>
      </c>
    </row>
    <row r="29" spans="3:13" ht="15.75" x14ac:dyDescent="0.25">
      <c r="C29" s="12">
        <v>31</v>
      </c>
      <c r="D29" s="10">
        <v>6.7030000000000003</v>
      </c>
      <c r="E29" s="2">
        <v>1.17</v>
      </c>
      <c r="F29" s="2">
        <v>1.52</v>
      </c>
      <c r="G29" s="2">
        <f t="shared" si="0"/>
        <v>5.1595460526315788</v>
      </c>
      <c r="I29" s="11">
        <v>28</v>
      </c>
      <c r="J29" s="10">
        <v>0.49</v>
      </c>
      <c r="K29" s="5">
        <v>4.2699999999999996</v>
      </c>
      <c r="L29" s="4">
        <v>3.8879000000000001</v>
      </c>
      <c r="M29" s="5">
        <f t="shared" si="1"/>
        <v>0.53815684559788057</v>
      </c>
    </row>
    <row r="30" spans="3:13" ht="15.75" x14ac:dyDescent="0.25">
      <c r="C30" s="12">
        <v>33</v>
      </c>
      <c r="D30" s="10">
        <v>6.7030000000000003</v>
      </c>
      <c r="E30" s="2">
        <v>1.02</v>
      </c>
      <c r="F30" s="2">
        <v>1</v>
      </c>
      <c r="G30" s="2">
        <f t="shared" si="0"/>
        <v>6.8370600000000001</v>
      </c>
      <c r="I30" s="13">
        <v>31</v>
      </c>
      <c r="J30" s="10">
        <v>0.49</v>
      </c>
      <c r="K30" s="5">
        <v>0.74</v>
      </c>
      <c r="L30" s="4">
        <v>1.5229999999999999</v>
      </c>
      <c r="M30" s="5">
        <f t="shared" si="1"/>
        <v>0.23808273145108338</v>
      </c>
    </row>
    <row r="31" spans="3:13" ht="15.75" x14ac:dyDescent="0.25">
      <c r="C31" s="12">
        <v>40</v>
      </c>
      <c r="D31" s="10">
        <v>6.7030000000000003</v>
      </c>
      <c r="E31" s="2">
        <v>0.91</v>
      </c>
      <c r="F31" s="2">
        <v>0.8</v>
      </c>
      <c r="G31" s="2">
        <f t="shared" si="0"/>
        <v>7.6246624999999995</v>
      </c>
      <c r="I31" s="13">
        <v>33</v>
      </c>
      <c r="J31" s="10">
        <v>0.49</v>
      </c>
      <c r="K31" s="5">
        <v>0.66</v>
      </c>
      <c r="L31" s="4">
        <v>1</v>
      </c>
      <c r="M31" s="5">
        <f t="shared" si="1"/>
        <v>0.32340000000000002</v>
      </c>
    </row>
    <row r="32" spans="3:13" ht="15.75" x14ac:dyDescent="0.25">
      <c r="C32" s="12">
        <v>46</v>
      </c>
      <c r="D32" s="10">
        <v>6.7030000000000003</v>
      </c>
      <c r="E32" s="2">
        <v>2.5</v>
      </c>
      <c r="F32" s="2">
        <v>1.59</v>
      </c>
      <c r="G32" s="2">
        <f t="shared" si="0"/>
        <v>10.539308176100629</v>
      </c>
      <c r="I32" s="13">
        <v>34</v>
      </c>
      <c r="J32" s="10">
        <v>0.49</v>
      </c>
      <c r="K32" s="5">
        <v>1.1100000000000001</v>
      </c>
      <c r="L32" s="4">
        <v>0.64</v>
      </c>
      <c r="M32" s="5">
        <f t="shared" si="1"/>
        <v>0.84984375000000001</v>
      </c>
    </row>
    <row r="33" spans="2:13" ht="15.75" x14ac:dyDescent="0.25">
      <c r="C33" s="12">
        <v>47</v>
      </c>
      <c r="D33" s="10">
        <v>6.7030000000000003</v>
      </c>
      <c r="E33" s="2">
        <v>3.08</v>
      </c>
      <c r="F33" s="2">
        <v>2.0499999999999998</v>
      </c>
      <c r="G33" s="2">
        <f t="shared" si="0"/>
        <v>10.070848780487806</v>
      </c>
      <c r="I33" s="13">
        <v>46</v>
      </c>
      <c r="J33" s="10">
        <v>0.49</v>
      </c>
      <c r="K33" s="5">
        <v>1.89</v>
      </c>
      <c r="L33" s="4">
        <v>1.5880000000000001</v>
      </c>
      <c r="M33" s="5">
        <f t="shared" si="1"/>
        <v>0.58318639798488658</v>
      </c>
    </row>
    <row r="34" spans="2:13" ht="15.75" x14ac:dyDescent="0.25">
      <c r="C34" s="12">
        <v>60</v>
      </c>
      <c r="D34" s="10">
        <v>6.7030000000000003</v>
      </c>
      <c r="E34" s="2">
        <v>3.65</v>
      </c>
      <c r="F34" s="2">
        <v>2.78</v>
      </c>
      <c r="G34" s="2">
        <f t="shared" si="0"/>
        <v>8.8007014388489218</v>
      </c>
      <c r="I34" s="13">
        <v>47</v>
      </c>
      <c r="J34" s="10">
        <v>0.49</v>
      </c>
      <c r="K34" s="5">
        <v>3.04</v>
      </c>
      <c r="L34" s="4">
        <v>2.0489999999999999</v>
      </c>
      <c r="M34" s="5">
        <f t="shared" si="1"/>
        <v>0.72698877501220116</v>
      </c>
    </row>
    <row r="35" spans="2:13" ht="15.75" x14ac:dyDescent="0.25">
      <c r="C35" s="12">
        <v>63</v>
      </c>
      <c r="D35" s="10">
        <v>6.7030000000000003</v>
      </c>
      <c r="E35" s="2">
        <v>4.76</v>
      </c>
      <c r="F35" s="2">
        <v>3.86</v>
      </c>
      <c r="G35" s="2">
        <f t="shared" si="0"/>
        <v>8.265875647668393</v>
      </c>
      <c r="I35" s="13">
        <v>60</v>
      </c>
      <c r="J35" s="10">
        <v>0.49</v>
      </c>
      <c r="K35" s="5">
        <v>5.18</v>
      </c>
      <c r="L35" s="4">
        <v>2.774</v>
      </c>
      <c r="M35" s="5">
        <f t="shared" si="1"/>
        <v>0.91499639509733233</v>
      </c>
    </row>
    <row r="36" spans="2:13" ht="15.75" x14ac:dyDescent="0.25">
      <c r="C36" s="11">
        <v>76</v>
      </c>
      <c r="D36" s="10">
        <v>6.7030000000000003</v>
      </c>
      <c r="E36" s="2">
        <v>5.08</v>
      </c>
      <c r="F36" s="10">
        <v>2.6429999999999998</v>
      </c>
      <c r="G36" s="2">
        <f t="shared" si="0"/>
        <v>12.883556564510027</v>
      </c>
      <c r="I36" s="13">
        <v>63</v>
      </c>
      <c r="J36" s="10">
        <v>0.49</v>
      </c>
      <c r="K36" s="5">
        <v>7.35</v>
      </c>
      <c r="L36" s="4">
        <v>3.863</v>
      </c>
      <c r="M36" s="5">
        <f t="shared" si="1"/>
        <v>0.93230649754077133</v>
      </c>
    </row>
    <row r="37" spans="2:13" ht="15.75" x14ac:dyDescent="0.25">
      <c r="C37" s="12">
        <v>80</v>
      </c>
      <c r="D37" s="10">
        <v>6.7030000000000003</v>
      </c>
      <c r="E37" s="2">
        <v>3.45</v>
      </c>
      <c r="F37" s="2">
        <v>2.4</v>
      </c>
      <c r="G37" s="2">
        <f t="shared" si="0"/>
        <v>9.6355625000000007</v>
      </c>
      <c r="I37" s="11">
        <v>76</v>
      </c>
      <c r="J37" s="10">
        <v>0.49</v>
      </c>
      <c r="K37" s="5">
        <v>3.05</v>
      </c>
      <c r="L37" s="4">
        <v>2.6429999999999998</v>
      </c>
      <c r="M37" s="5">
        <f t="shared" si="1"/>
        <v>0.56545592130155131</v>
      </c>
    </row>
    <row r="38" spans="2:13" ht="15.75" x14ac:dyDescent="0.25">
      <c r="C38" s="11">
        <v>142</v>
      </c>
      <c r="D38" s="10">
        <v>6.7030000000000003</v>
      </c>
      <c r="E38" s="2">
        <v>1.34</v>
      </c>
      <c r="F38" s="10">
        <v>2.6139999999999999</v>
      </c>
      <c r="G38" s="2">
        <f t="shared" si="0"/>
        <v>3.4361208875286922</v>
      </c>
      <c r="I38" s="13">
        <v>83</v>
      </c>
      <c r="J38" s="10">
        <v>0.49</v>
      </c>
      <c r="K38" s="5">
        <v>1.83</v>
      </c>
      <c r="L38" s="4">
        <v>1.6</v>
      </c>
      <c r="M38" s="5">
        <f t="shared" si="1"/>
        <v>0.56043750000000003</v>
      </c>
    </row>
    <row r="39" spans="2:13" ht="15.75" x14ac:dyDescent="0.25">
      <c r="B39" t="s">
        <v>14</v>
      </c>
      <c r="C39" s="12">
        <v>153</v>
      </c>
      <c r="D39" s="10">
        <v>6.7030000000000003</v>
      </c>
      <c r="E39" s="2">
        <v>2.4</v>
      </c>
      <c r="F39" s="2">
        <v>4.0414000000000003</v>
      </c>
      <c r="G39" s="2">
        <f t="shared" si="0"/>
        <v>3.9806007819072593</v>
      </c>
      <c r="I39" s="11">
        <v>142</v>
      </c>
      <c r="J39" s="10">
        <v>0.49</v>
      </c>
      <c r="K39" s="5">
        <v>1.63</v>
      </c>
      <c r="L39" s="5">
        <v>2.6141000000000001</v>
      </c>
      <c r="M39" s="5">
        <f t="shared" si="1"/>
        <v>0.30553536590030983</v>
      </c>
    </row>
    <row r="40" spans="2:13" ht="15.75" x14ac:dyDescent="0.25">
      <c r="C40" s="12">
        <v>155</v>
      </c>
      <c r="D40" s="10">
        <v>6.7030000000000003</v>
      </c>
      <c r="E40" s="2">
        <v>1.68</v>
      </c>
      <c r="F40" s="2">
        <v>2.0019999999999998</v>
      </c>
      <c r="G40" s="2">
        <f t="shared" si="0"/>
        <v>5.6248951048951055</v>
      </c>
      <c r="I40" s="13">
        <v>153</v>
      </c>
      <c r="J40" s="10">
        <v>0.49</v>
      </c>
      <c r="K40" s="5">
        <v>1.55</v>
      </c>
      <c r="L40" s="5">
        <v>4.0141</v>
      </c>
      <c r="M40" s="5">
        <f t="shared" si="1"/>
        <v>0.18920804165317257</v>
      </c>
    </row>
    <row r="41" spans="2:13" ht="15.75" x14ac:dyDescent="0.25">
      <c r="C41" s="12">
        <v>163</v>
      </c>
      <c r="D41" s="10">
        <v>6.7030000000000003</v>
      </c>
      <c r="E41" s="2">
        <v>2.7</v>
      </c>
      <c r="F41" s="2">
        <v>2.85</v>
      </c>
      <c r="G41" s="2">
        <f t="shared" si="0"/>
        <v>6.3502105263157897</v>
      </c>
      <c r="I41" s="13">
        <v>155</v>
      </c>
      <c r="J41" s="10">
        <v>0.49</v>
      </c>
      <c r="K41" s="5">
        <v>2.1</v>
      </c>
      <c r="L41" s="5">
        <v>2.0024000000000002</v>
      </c>
      <c r="M41" s="5">
        <f t="shared" si="1"/>
        <v>0.51388333999200952</v>
      </c>
    </row>
    <row r="42" spans="2:13" ht="15.75" x14ac:dyDescent="0.25">
      <c r="C42" s="12">
        <v>165</v>
      </c>
      <c r="D42" s="10">
        <v>6.7030000000000003</v>
      </c>
      <c r="E42" s="2">
        <v>0.72</v>
      </c>
      <c r="F42" s="2">
        <v>1.85</v>
      </c>
      <c r="G42" s="2">
        <f t="shared" si="0"/>
        <v>2.6087351351351349</v>
      </c>
      <c r="I42" s="13">
        <v>163</v>
      </c>
      <c r="J42" s="10">
        <v>0.49</v>
      </c>
      <c r="K42" s="5">
        <v>1.35</v>
      </c>
      <c r="L42" s="5">
        <v>2.85</v>
      </c>
      <c r="M42" s="5">
        <f t="shared" si="1"/>
        <v>0.23210526315789473</v>
      </c>
    </row>
    <row r="43" spans="2:13" ht="15.75" x14ac:dyDescent="0.25">
      <c r="C43" s="12">
        <v>167</v>
      </c>
      <c r="D43" s="10">
        <v>6.7030000000000003</v>
      </c>
      <c r="E43" s="2">
        <v>1.51</v>
      </c>
      <c r="F43" s="2">
        <v>2.15</v>
      </c>
      <c r="G43" s="2">
        <f t="shared" si="0"/>
        <v>4.7076883720930232</v>
      </c>
      <c r="I43" s="13">
        <v>170</v>
      </c>
      <c r="J43" s="10">
        <v>0.49</v>
      </c>
      <c r="K43" s="5">
        <v>3.57</v>
      </c>
      <c r="L43" s="5">
        <v>2.7250000000000001</v>
      </c>
      <c r="M43" s="5">
        <f t="shared" si="1"/>
        <v>0.64194495412844033</v>
      </c>
    </row>
    <row r="44" spans="2:13" ht="15.75" x14ac:dyDescent="0.25">
      <c r="C44" s="12">
        <v>171</v>
      </c>
      <c r="D44" s="10">
        <v>6.7030000000000003</v>
      </c>
      <c r="E44" s="2">
        <v>1.07</v>
      </c>
      <c r="F44" s="2">
        <v>2.4</v>
      </c>
      <c r="G44" s="2">
        <f t="shared" si="0"/>
        <v>2.9884208333333335</v>
      </c>
      <c r="I44" s="11">
        <v>236</v>
      </c>
      <c r="J44" s="10">
        <v>0.49</v>
      </c>
      <c r="K44" s="5">
        <v>0.51</v>
      </c>
      <c r="L44" s="5">
        <v>1.42</v>
      </c>
      <c r="M44" s="5">
        <f t="shared" si="1"/>
        <v>0.17598591549295775</v>
      </c>
    </row>
    <row r="45" spans="2:13" ht="15.75" x14ac:dyDescent="0.25">
      <c r="C45" s="12">
        <v>305</v>
      </c>
      <c r="D45" s="10">
        <v>6.7030000000000003</v>
      </c>
      <c r="E45" s="2">
        <v>1.29</v>
      </c>
      <c r="F45" s="2">
        <v>2.41</v>
      </c>
      <c r="G45" s="2">
        <f t="shared" si="0"/>
        <v>3.5879128630705392</v>
      </c>
      <c r="I45" s="11">
        <v>379</v>
      </c>
      <c r="J45" s="10">
        <v>0.49</v>
      </c>
      <c r="K45" s="5">
        <v>1.51</v>
      </c>
      <c r="L45" s="5">
        <v>3.75</v>
      </c>
      <c r="M45" s="5">
        <f t="shared" si="1"/>
        <v>0.19730666666666666</v>
      </c>
    </row>
    <row r="46" spans="2:13" ht="15.75" x14ac:dyDescent="0.25">
      <c r="C46" s="12">
        <v>306</v>
      </c>
      <c r="D46" s="10">
        <v>6.7030000000000003</v>
      </c>
      <c r="E46" s="2">
        <v>1.19</v>
      </c>
      <c r="F46" s="2">
        <v>2.0499999999999998</v>
      </c>
      <c r="G46" s="2">
        <f t="shared" si="0"/>
        <v>3.8910097560975614</v>
      </c>
      <c r="I46" s="11">
        <v>383</v>
      </c>
      <c r="J46" s="10">
        <v>0.49</v>
      </c>
      <c r="K46" s="5">
        <v>1.76</v>
      </c>
      <c r="L46" s="5">
        <v>4.2</v>
      </c>
      <c r="M46" s="5">
        <f t="shared" si="1"/>
        <v>0.20533333333333331</v>
      </c>
    </row>
    <row r="47" spans="2:13" ht="15.75" x14ac:dyDescent="0.25">
      <c r="C47" s="12">
        <v>307</v>
      </c>
      <c r="D47" s="10">
        <v>6.7030000000000003</v>
      </c>
      <c r="E47" s="2">
        <v>0.95</v>
      </c>
      <c r="F47" s="2">
        <v>1.85</v>
      </c>
      <c r="G47" s="2">
        <f t="shared" si="0"/>
        <v>3.4420810810810809</v>
      </c>
      <c r="I47" s="13">
        <v>388</v>
      </c>
      <c r="J47" s="10">
        <v>0.49</v>
      </c>
      <c r="K47" s="5">
        <v>11.54</v>
      </c>
      <c r="L47" s="5">
        <v>7.0110000000000001</v>
      </c>
      <c r="M47" s="5">
        <f t="shared" si="1"/>
        <v>0.80653259164170577</v>
      </c>
    </row>
    <row r="48" spans="2:13" ht="15.75" x14ac:dyDescent="0.25">
      <c r="C48" s="12">
        <v>333</v>
      </c>
      <c r="D48" s="10">
        <v>6.7030000000000003</v>
      </c>
      <c r="E48" s="2">
        <v>1.89</v>
      </c>
      <c r="F48" s="2">
        <v>3.89</v>
      </c>
      <c r="G48" s="2">
        <f t="shared" si="0"/>
        <v>3.2567275064267354</v>
      </c>
      <c r="I48" s="11">
        <v>389</v>
      </c>
      <c r="J48" s="10">
        <v>0.49</v>
      </c>
      <c r="K48" s="5">
        <v>6.61</v>
      </c>
      <c r="L48" s="5">
        <v>4.8055000000000003</v>
      </c>
      <c r="M48" s="5">
        <f t="shared" si="1"/>
        <v>0.67399854333576104</v>
      </c>
    </row>
    <row r="49" spans="3:13" ht="15.75" x14ac:dyDescent="0.25">
      <c r="C49" s="12">
        <v>339</v>
      </c>
      <c r="D49" s="10">
        <v>6.7030000000000003</v>
      </c>
      <c r="E49" s="2">
        <v>0.27</v>
      </c>
      <c r="F49" s="2">
        <v>0.68310000000000004</v>
      </c>
      <c r="G49" s="2">
        <f t="shared" si="0"/>
        <v>2.649407114624506</v>
      </c>
      <c r="I49" s="11">
        <v>393</v>
      </c>
      <c r="J49" s="10">
        <v>0.49</v>
      </c>
      <c r="K49" s="5">
        <v>3.72</v>
      </c>
      <c r="L49" s="5">
        <v>4.8</v>
      </c>
      <c r="M49" s="5">
        <f t="shared" si="1"/>
        <v>0.37975000000000003</v>
      </c>
    </row>
    <row r="50" spans="3:13" ht="15.75" x14ac:dyDescent="0.25">
      <c r="C50" s="11">
        <v>379</v>
      </c>
      <c r="D50" s="10">
        <v>6.7030000000000003</v>
      </c>
      <c r="E50" s="2">
        <v>3.93</v>
      </c>
      <c r="F50" s="10">
        <v>3.75</v>
      </c>
      <c r="G50" s="2">
        <f t="shared" si="0"/>
        <v>7.0247440000000001</v>
      </c>
      <c r="I50" s="13">
        <v>395</v>
      </c>
      <c r="J50" s="10">
        <v>0.49</v>
      </c>
      <c r="K50" s="5">
        <v>3.96</v>
      </c>
      <c r="L50" s="5">
        <v>1.67</v>
      </c>
      <c r="M50" s="5">
        <f t="shared" si="1"/>
        <v>1.1619161676646705</v>
      </c>
    </row>
    <row r="51" spans="3:13" ht="15.75" x14ac:dyDescent="0.25">
      <c r="C51" s="12">
        <v>384</v>
      </c>
      <c r="D51" s="10">
        <v>6.7030000000000003</v>
      </c>
      <c r="E51" s="2">
        <v>2.73</v>
      </c>
      <c r="F51" s="2">
        <v>5.2</v>
      </c>
      <c r="G51" s="2">
        <f t="shared" si="0"/>
        <v>3.519075</v>
      </c>
      <c r="I51" s="11">
        <v>404</v>
      </c>
      <c r="J51" s="10">
        <v>0.49</v>
      </c>
      <c r="K51" s="5">
        <v>3.44</v>
      </c>
      <c r="L51" s="5">
        <v>3.89</v>
      </c>
      <c r="M51" s="5">
        <f t="shared" si="1"/>
        <v>0.43331619537275062</v>
      </c>
    </row>
    <row r="52" spans="3:13" ht="15.75" x14ac:dyDescent="0.25">
      <c r="C52" s="12">
        <v>387</v>
      </c>
      <c r="D52" s="10">
        <v>6.7030000000000003</v>
      </c>
      <c r="E52" s="2">
        <v>3.47</v>
      </c>
      <c r="F52" s="2">
        <v>6.2</v>
      </c>
      <c r="G52" s="2">
        <f t="shared" si="0"/>
        <v>3.7515177419354844</v>
      </c>
      <c r="I52" s="13">
        <v>465</v>
      </c>
      <c r="J52" s="10">
        <v>0.49</v>
      </c>
      <c r="K52" s="5">
        <v>1.81</v>
      </c>
      <c r="L52" s="5">
        <v>4.2</v>
      </c>
      <c r="M52" s="5">
        <f t="shared" si="1"/>
        <v>0.21116666666666667</v>
      </c>
    </row>
    <row r="53" spans="3:13" ht="15.75" x14ac:dyDescent="0.25">
      <c r="C53" s="12">
        <v>388</v>
      </c>
      <c r="D53" s="10">
        <v>6.7030000000000003</v>
      </c>
      <c r="E53" s="2">
        <v>11.44</v>
      </c>
      <c r="F53" s="2">
        <v>7.0110000000000001</v>
      </c>
      <c r="G53" s="2">
        <f t="shared" si="0"/>
        <v>10.937429753244901</v>
      </c>
      <c r="I53" s="13">
        <v>544</v>
      </c>
      <c r="J53" s="10">
        <v>0.49</v>
      </c>
      <c r="K53" s="5">
        <v>2.2200000000000002</v>
      </c>
      <c r="L53" s="5">
        <v>2.2200000000000002</v>
      </c>
      <c r="M53" s="5">
        <f t="shared" si="1"/>
        <v>0.49</v>
      </c>
    </row>
    <row r="54" spans="3:13" ht="15.75" x14ac:dyDescent="0.25">
      <c r="C54" s="11">
        <v>389</v>
      </c>
      <c r="D54" s="10">
        <v>6.7030000000000003</v>
      </c>
      <c r="E54" s="2">
        <v>3.86</v>
      </c>
      <c r="F54" s="10">
        <v>4.8</v>
      </c>
      <c r="G54" s="2">
        <f t="shared" si="0"/>
        <v>5.3903291666666666</v>
      </c>
    </row>
    <row r="55" spans="3:13" ht="15.75" x14ac:dyDescent="0.25">
      <c r="C55" s="12">
        <v>391</v>
      </c>
      <c r="D55" s="10">
        <v>6.7030000000000003</v>
      </c>
      <c r="E55" s="2">
        <v>1.25</v>
      </c>
      <c r="F55" s="2">
        <v>2.6539999999999999</v>
      </c>
      <c r="G55" s="2">
        <f t="shared" si="0"/>
        <v>3.157027128862095</v>
      </c>
    </row>
    <row r="56" spans="3:13" ht="15.75" x14ac:dyDescent="0.25">
      <c r="C56" s="11">
        <v>393</v>
      </c>
      <c r="D56" s="10">
        <v>6.7030000000000003</v>
      </c>
      <c r="E56" s="2">
        <v>1.28</v>
      </c>
      <c r="F56" s="10">
        <v>4.8</v>
      </c>
      <c r="G56" s="2">
        <f t="shared" si="0"/>
        <v>1.787466666666667</v>
      </c>
    </row>
    <row r="57" spans="3:13" ht="15.75" x14ac:dyDescent="0.25">
      <c r="C57" s="12">
        <v>395</v>
      </c>
      <c r="D57" s="10">
        <v>6.7030000000000003</v>
      </c>
      <c r="E57" s="2">
        <v>2.1800000000000002</v>
      </c>
      <c r="F57" s="2">
        <v>1.67</v>
      </c>
      <c r="G57" s="2">
        <f t="shared" si="0"/>
        <v>8.750023952095809</v>
      </c>
    </row>
    <row r="58" spans="3:13" ht="15.75" x14ac:dyDescent="0.25">
      <c r="C58" s="12">
        <v>396</v>
      </c>
      <c r="D58" s="10">
        <v>6.7030000000000003</v>
      </c>
      <c r="E58" s="2">
        <v>0.83</v>
      </c>
      <c r="F58" s="2">
        <v>2.65</v>
      </c>
      <c r="G58" s="2">
        <f t="shared" si="0"/>
        <v>2.0994301886792455</v>
      </c>
    </row>
    <row r="59" spans="3:13" ht="15.75" x14ac:dyDescent="0.25">
      <c r="C59" s="12">
        <v>404</v>
      </c>
      <c r="D59" s="10">
        <v>6.7030000000000003</v>
      </c>
      <c r="E59" s="2">
        <v>4.28</v>
      </c>
      <c r="F59" s="2">
        <v>3.89</v>
      </c>
      <c r="G59" s="2">
        <f t="shared" si="0"/>
        <v>7.3750231362467868</v>
      </c>
    </row>
    <row r="60" spans="3:13" ht="15.75" x14ac:dyDescent="0.25">
      <c r="C60" s="12">
        <v>419</v>
      </c>
      <c r="D60" s="10">
        <v>6.7030000000000003</v>
      </c>
      <c r="E60" s="2">
        <v>8.27</v>
      </c>
      <c r="F60" s="2">
        <v>3.36</v>
      </c>
      <c r="G60" s="2">
        <f t="shared" si="0"/>
        <v>16.498157738095237</v>
      </c>
    </row>
    <row r="61" spans="3:13" ht="15.75" x14ac:dyDescent="0.25">
      <c r="C61" s="12">
        <v>426</v>
      </c>
      <c r="D61" s="10">
        <v>6.7030000000000003</v>
      </c>
      <c r="E61" s="2">
        <v>2.2000000000000002</v>
      </c>
      <c r="F61" s="2">
        <v>4.28</v>
      </c>
      <c r="G61" s="2">
        <f t="shared" si="0"/>
        <v>3.4454672897196268</v>
      </c>
    </row>
    <row r="62" spans="3:13" ht="15.75" x14ac:dyDescent="0.25">
      <c r="C62" s="12">
        <v>532</v>
      </c>
      <c r="D62" s="10">
        <v>6.7030000000000003</v>
      </c>
      <c r="E62" s="2">
        <v>4.1500000000000004</v>
      </c>
      <c r="F62" s="2">
        <v>4.55</v>
      </c>
      <c r="G62" s="2">
        <f t="shared" si="0"/>
        <v>6.1137252747252759</v>
      </c>
    </row>
  </sheetData>
  <mergeCells count="3">
    <mergeCell ref="D13:G13"/>
    <mergeCell ref="J13:M13"/>
    <mergeCell ref="D10:G10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8:I24"/>
  <sheetViews>
    <sheetView workbookViewId="0">
      <selection activeCell="C8" sqref="C8:I24"/>
    </sheetView>
  </sheetViews>
  <sheetFormatPr baseColWidth="10" defaultRowHeight="15" x14ac:dyDescent="0.25"/>
  <sheetData>
    <row r="8" spans="3:9" x14ac:dyDescent="0.25">
      <c r="C8" s="1" t="s">
        <v>4</v>
      </c>
      <c r="D8" s="1" t="s">
        <v>5</v>
      </c>
      <c r="E8" s="1" t="s">
        <v>6</v>
      </c>
      <c r="F8" s="1" t="s">
        <v>7</v>
      </c>
      <c r="G8" s="1"/>
      <c r="H8" s="1"/>
      <c r="I8" s="1"/>
    </row>
    <row r="9" spans="3:9" x14ac:dyDescent="0.25">
      <c r="C9" s="1">
        <v>1</v>
      </c>
      <c r="D9" s="1">
        <v>0.18</v>
      </c>
      <c r="E9" s="1">
        <v>3</v>
      </c>
      <c r="F9" s="1">
        <f t="shared" ref="F9:F23" si="0">D9*E9</f>
        <v>0.54</v>
      </c>
      <c r="G9" s="1"/>
      <c r="H9" s="1"/>
      <c r="I9" s="1"/>
    </row>
    <row r="10" spans="3:9" x14ac:dyDescent="0.25">
      <c r="C10" s="1">
        <v>2</v>
      </c>
      <c r="D10" s="1">
        <f t="shared" ref="D10:D23" si="1">+$D$9*C10</f>
        <v>0.36</v>
      </c>
      <c r="E10" s="1">
        <v>3</v>
      </c>
      <c r="F10" s="1">
        <f t="shared" si="0"/>
        <v>1.08</v>
      </c>
      <c r="G10" s="1"/>
      <c r="H10" s="1"/>
      <c r="I10" s="1"/>
    </row>
    <row r="11" spans="3:9" x14ac:dyDescent="0.25">
      <c r="C11" s="1">
        <v>3</v>
      </c>
      <c r="D11" s="1">
        <f t="shared" si="1"/>
        <v>0.54</v>
      </c>
      <c r="E11" s="1">
        <v>3</v>
      </c>
      <c r="F11" s="1">
        <f t="shared" si="0"/>
        <v>1.62</v>
      </c>
      <c r="G11" s="1"/>
      <c r="H11" s="1"/>
      <c r="I11" s="1"/>
    </row>
    <row r="12" spans="3:9" x14ac:dyDescent="0.25">
      <c r="C12" s="1">
        <v>4</v>
      </c>
      <c r="D12" s="1">
        <f t="shared" si="1"/>
        <v>0.72</v>
      </c>
      <c r="E12" s="1">
        <v>3</v>
      </c>
      <c r="F12" s="1">
        <f t="shared" si="0"/>
        <v>2.16</v>
      </c>
      <c r="G12" s="1"/>
      <c r="H12" s="1" t="s">
        <v>9</v>
      </c>
      <c r="I12" s="1">
        <v>4.32</v>
      </c>
    </row>
    <row r="13" spans="3:9" x14ac:dyDescent="0.25">
      <c r="C13" s="1">
        <v>5</v>
      </c>
      <c r="D13" s="1">
        <f t="shared" si="1"/>
        <v>0.89999999999999991</v>
      </c>
      <c r="E13" s="1">
        <v>3</v>
      </c>
      <c r="F13" s="1">
        <f t="shared" si="0"/>
        <v>2.6999999999999997</v>
      </c>
      <c r="G13" s="1"/>
      <c r="H13" s="1"/>
      <c r="I13" s="1">
        <f>F24/I12</f>
        <v>14.999999999999998</v>
      </c>
    </row>
    <row r="14" spans="3:9" x14ac:dyDescent="0.25">
      <c r="C14" s="1">
        <v>6</v>
      </c>
      <c r="D14" s="1">
        <f t="shared" si="1"/>
        <v>1.08</v>
      </c>
      <c r="E14" s="1">
        <v>3</v>
      </c>
      <c r="F14" s="1">
        <f t="shared" si="0"/>
        <v>3.24</v>
      </c>
      <c r="G14" s="1"/>
      <c r="H14" s="1"/>
      <c r="I14" s="1"/>
    </row>
    <row r="15" spans="3:9" x14ac:dyDescent="0.25">
      <c r="C15" s="1">
        <v>7</v>
      </c>
      <c r="D15" s="1">
        <f t="shared" si="1"/>
        <v>1.26</v>
      </c>
      <c r="E15" s="1">
        <v>3</v>
      </c>
      <c r="F15" s="1">
        <f t="shared" si="0"/>
        <v>3.7800000000000002</v>
      </c>
      <c r="G15" s="1"/>
      <c r="H15" s="1"/>
      <c r="I15" s="1"/>
    </row>
    <row r="16" spans="3:9" x14ac:dyDescent="0.25">
      <c r="C16" s="1">
        <v>8</v>
      </c>
      <c r="D16" s="1">
        <f t="shared" si="1"/>
        <v>1.44</v>
      </c>
      <c r="E16" s="1">
        <v>3</v>
      </c>
      <c r="F16" s="1">
        <f t="shared" si="0"/>
        <v>4.32</v>
      </c>
      <c r="G16" s="1"/>
      <c r="H16" s="1"/>
      <c r="I16" s="1"/>
    </row>
    <row r="17" spans="3:9" x14ac:dyDescent="0.25">
      <c r="C17" s="1">
        <v>9</v>
      </c>
      <c r="D17" s="1">
        <f t="shared" si="1"/>
        <v>1.6199999999999999</v>
      </c>
      <c r="E17" s="1">
        <v>3</v>
      </c>
      <c r="F17" s="1">
        <f t="shared" si="0"/>
        <v>4.8599999999999994</v>
      </c>
      <c r="G17" s="1"/>
      <c r="H17" s="1"/>
      <c r="I17" s="1"/>
    </row>
    <row r="18" spans="3:9" x14ac:dyDescent="0.25">
      <c r="C18" s="1">
        <v>10</v>
      </c>
      <c r="D18" s="1">
        <f t="shared" si="1"/>
        <v>1.7999999999999998</v>
      </c>
      <c r="E18" s="1">
        <v>3</v>
      </c>
      <c r="F18" s="1">
        <f t="shared" si="0"/>
        <v>5.3999999999999995</v>
      </c>
      <c r="G18" s="1"/>
      <c r="H18" s="1"/>
      <c r="I18" s="1"/>
    </row>
    <row r="19" spans="3:9" x14ac:dyDescent="0.25">
      <c r="C19" s="1">
        <v>11</v>
      </c>
      <c r="D19" s="1">
        <f t="shared" si="1"/>
        <v>1.98</v>
      </c>
      <c r="E19" s="1">
        <v>3</v>
      </c>
      <c r="F19" s="1">
        <f t="shared" si="0"/>
        <v>5.9399999999999995</v>
      </c>
      <c r="G19" s="1"/>
      <c r="H19" s="1"/>
      <c r="I19" s="1"/>
    </row>
    <row r="20" spans="3:9" x14ac:dyDescent="0.25">
      <c r="C20" s="1">
        <v>12</v>
      </c>
      <c r="D20" s="1">
        <f t="shared" si="1"/>
        <v>2.16</v>
      </c>
      <c r="E20" s="1">
        <v>3</v>
      </c>
      <c r="F20" s="1">
        <f t="shared" si="0"/>
        <v>6.48</v>
      </c>
      <c r="G20" s="1"/>
      <c r="H20" s="1"/>
      <c r="I20" s="1"/>
    </row>
    <row r="21" spans="3:9" x14ac:dyDescent="0.25">
      <c r="C21" s="1">
        <v>13</v>
      </c>
      <c r="D21" s="1">
        <f t="shared" si="1"/>
        <v>2.34</v>
      </c>
      <c r="E21" s="1">
        <v>3</v>
      </c>
      <c r="F21" s="1">
        <f t="shared" si="0"/>
        <v>7.02</v>
      </c>
      <c r="G21" s="1"/>
      <c r="H21" s="1"/>
      <c r="I21" s="1"/>
    </row>
    <row r="22" spans="3:9" x14ac:dyDescent="0.25">
      <c r="C22" s="1">
        <v>14</v>
      </c>
      <c r="D22" s="1">
        <f t="shared" si="1"/>
        <v>2.52</v>
      </c>
      <c r="E22" s="1">
        <v>3</v>
      </c>
      <c r="F22" s="1">
        <f t="shared" si="0"/>
        <v>7.5600000000000005</v>
      </c>
      <c r="G22" s="1"/>
      <c r="H22" s="1"/>
      <c r="I22" s="1"/>
    </row>
    <row r="23" spans="3:9" x14ac:dyDescent="0.25">
      <c r="C23" s="1">
        <v>15</v>
      </c>
      <c r="D23" s="1">
        <f t="shared" si="1"/>
        <v>2.6999999999999997</v>
      </c>
      <c r="E23" s="1">
        <v>3</v>
      </c>
      <c r="F23" s="1">
        <f t="shared" si="0"/>
        <v>8.1</v>
      </c>
      <c r="G23" s="1"/>
      <c r="H23" s="1"/>
      <c r="I23" s="1"/>
    </row>
    <row r="24" spans="3:9" x14ac:dyDescent="0.25">
      <c r="C24" s="1"/>
      <c r="D24" s="1"/>
      <c r="E24" s="6" t="s">
        <v>8</v>
      </c>
      <c r="F24" s="1">
        <f>SUM(F9:F23)</f>
        <v>64.8</v>
      </c>
      <c r="G24" s="1"/>
      <c r="H24" s="1"/>
      <c r="I24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cargas distribuidas muerta </vt:lpstr>
      <vt:lpstr>cargas distribuidas viva</vt:lpstr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Baveco</dc:creator>
  <cp:lastModifiedBy>Baveco</cp:lastModifiedBy>
  <dcterms:created xsi:type="dcterms:W3CDTF">2011-11-17T03:45:35Z</dcterms:created>
  <dcterms:modified xsi:type="dcterms:W3CDTF">2014-09-12T10:55:51Z</dcterms:modified>
</cp:coreProperties>
</file>