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a68b12ed94fd0b91/Escritorio/Proyecto de Grado . Jacobo Guerrero/"/>
    </mc:Choice>
  </mc:AlternateContent>
  <xr:revisionPtr revIDLastSave="1" documentId="13_ncr:1_{AB27D0D1-0EA3-40EC-8401-3074A285B7F1}" xr6:coauthVersionLast="47" xr6:coauthVersionMax="47" xr10:uidLastSave="{D6AACE85-758D-4894-907F-05EE86E7C63F}"/>
  <bookViews>
    <workbookView xWindow="-108" yWindow="-108" windowWidth="23256" windowHeight="12456" activeTab="2" xr2:uid="{00000000-000D-0000-FFFF-FFFF00000000}"/>
  </bookViews>
  <sheets>
    <sheet name="Hoja1" sheetId="2" r:id="rId1"/>
    <sheet name="Hoja2" sheetId="3" r:id="rId2"/>
    <sheet name="Respuestas de formulario 1" sheetId="1" r:id="rId3"/>
  </sheets>
  <calcPr calcId="191029"/>
  <pivotCaches>
    <pivotCache cacheId="0" r:id="rId4"/>
  </pivotCaches>
</workbook>
</file>

<file path=xl/calcChain.xml><?xml version="1.0" encoding="utf-8"?>
<calcChain xmlns="http://schemas.openxmlformats.org/spreadsheetml/2006/main">
  <c r="N28" i="2" l="1"/>
  <c r="N29" i="2"/>
  <c r="N30" i="2"/>
  <c r="N31" i="2"/>
  <c r="N27" i="2"/>
  <c r="O27" i="2"/>
  <c r="O28" i="2"/>
  <c r="O29" i="2" s="1"/>
  <c r="O30" i="2" s="1"/>
  <c r="O31" i="2" s="1"/>
  <c r="O6" i="3"/>
  <c r="O7" i="3"/>
  <c r="O8" i="3"/>
  <c r="O9" i="3"/>
  <c r="O10" i="3"/>
  <c r="O5" i="3"/>
  <c r="Q5" i="3" s="1"/>
  <c r="C36" i="3"/>
  <c r="C37" i="3"/>
  <c r="C38" i="3"/>
  <c r="C35" i="3"/>
  <c r="E35" i="3" s="1"/>
  <c r="C27" i="3"/>
  <c r="C28" i="3"/>
  <c r="C29" i="3"/>
  <c r="C26" i="3"/>
  <c r="E26" i="3" s="1"/>
  <c r="C8" i="3"/>
  <c r="C9" i="3"/>
  <c r="C10" i="3"/>
  <c r="C7" i="3"/>
  <c r="E7" i="3" s="1"/>
  <c r="M28" i="2"/>
  <c r="M29" i="2"/>
  <c r="M30" i="2"/>
  <c r="M31" i="2"/>
  <c r="M27" i="2"/>
  <c r="C5" i="2"/>
  <c r="C17" i="2" s="1"/>
  <c r="C6" i="2"/>
  <c r="C18" i="2" s="1"/>
  <c r="C7" i="2"/>
  <c r="C19" i="2" s="1"/>
  <c r="C8" i="2"/>
  <c r="C20" i="2" s="1"/>
  <c r="C4" i="2"/>
  <c r="E4" i="2" s="1"/>
  <c r="D4" i="2" s="1"/>
  <c r="N13" i="2"/>
  <c r="M10" i="2"/>
  <c r="N10" i="2" s="1"/>
  <c r="M12" i="2"/>
  <c r="N12" i="2" s="1"/>
  <c r="M11" i="2"/>
  <c r="N11" i="2" s="1"/>
  <c r="Q6" i="3" l="1"/>
  <c r="Q7" i="3" s="1"/>
  <c r="Q8" i="3" s="1"/>
  <c r="E36" i="3"/>
  <c r="E37" i="3" s="1"/>
  <c r="E38" i="3" s="1"/>
  <c r="E27" i="3"/>
  <c r="E28" i="3" s="1"/>
  <c r="E29" i="3" s="1"/>
  <c r="E8" i="3"/>
  <c r="E9" i="3" s="1"/>
  <c r="E10" i="3" s="1"/>
  <c r="C16" i="2"/>
  <c r="M14" i="2"/>
  <c r="N14" i="2" s="1"/>
  <c r="O17" i="2"/>
  <c r="E5" i="2"/>
  <c r="D5" i="2" s="1"/>
  <c r="C9" i="2"/>
  <c r="O18" i="2" l="1"/>
  <c r="E6" i="2"/>
  <c r="D6" i="2" s="1"/>
  <c r="O19" i="2" l="1"/>
  <c r="E7" i="2"/>
  <c r="D7" i="2" s="1"/>
  <c r="O20" i="2" l="1"/>
  <c r="E8" i="2"/>
  <c r="D8" i="2" s="1"/>
</calcChain>
</file>

<file path=xl/sharedStrings.xml><?xml version="1.0" encoding="utf-8"?>
<sst xmlns="http://schemas.openxmlformats.org/spreadsheetml/2006/main" count="1518" uniqueCount="255">
  <si>
    <t>Marca temporal</t>
  </si>
  <si>
    <t>¿Con qué frecuencia ha viajado en el último año?</t>
  </si>
  <si>
    <t>Preferencias para viajar</t>
  </si>
  <si>
    <t xml:space="preserve">¿Qué tipo de servicios adicionales le gustaría encontrar en sus destinos turísticos? </t>
  </si>
  <si>
    <t xml:space="preserve">¿Está usted familiarizado con tecnologías que le faciliten su experiencia durante los viajes? </t>
  </si>
  <si>
    <t>¿Para usted, qué tan fundamental es el uso de recursos tecnológicos en su experiencia turística?</t>
  </si>
  <si>
    <t>¿Qué tipo de tecnologías le resultan mas útiles durante el viaje?</t>
  </si>
  <si>
    <t xml:space="preserve"> ¿Cuál ha sido tu experiencia con la tecnología en destinos turísticos?  </t>
  </si>
  <si>
    <t xml:space="preserve"> ¿En qué áreas específicas cree que la tecnología podría mejorar su próxima experiencia de viaje?  </t>
  </si>
  <si>
    <t xml:space="preserve">¿Qué tan relevante es para usted que los destinos turísticos implementen prácticas sostenibles?  </t>
  </si>
  <si>
    <t>¿Qué tan importante es para usted que un servicio turístico tenga responsabilidad ambiental?</t>
  </si>
  <si>
    <t>¿Qué papel juega como turista para reducir el impacto ambiental durante sus viajes?</t>
  </si>
  <si>
    <t xml:space="preserve"> En una escala del 1 al 5, ¿qué tan dispuesto estaría a participar en actividades turísticas que promuevan la conservación ambiental (ej. limpieza de playas, plantación de árboles)?  </t>
  </si>
  <si>
    <t>¿Cuáles son las actividades turísticas que son de su preferencia?</t>
  </si>
  <si>
    <t>3 a 5 veces al año</t>
  </si>
  <si>
    <t>En familia</t>
  </si>
  <si>
    <t>Actividades culturales locales, Servicios especializados en experiencias personalizadas</t>
  </si>
  <si>
    <t>Si</t>
  </si>
  <si>
    <t>Servicios de realidad aumentada, Monederos virtuales y pagos sin contacto</t>
  </si>
  <si>
    <t>Excepcional, todo fue fluido y optimizado</t>
  </si>
  <si>
    <t>Simplificación del proceso de reserva y pagos, Optimización de transporte (rutas inteligentes, uso de vehículos eléctricos)</t>
  </si>
  <si>
    <t>Muy relevante</t>
  </si>
  <si>
    <t>Importante</t>
  </si>
  <si>
    <t>No suelo considerarlo</t>
  </si>
  <si>
    <t>Ecoturismo, Relajación y bienestar</t>
  </si>
  <si>
    <t>Más de 5 veces al año</t>
  </si>
  <si>
    <t>Solo</t>
  </si>
  <si>
    <t>Servicios especializados en guía turística, Servicios especializados en experiencias personalizadas</t>
  </si>
  <si>
    <t>Acceso a internet rápido y seguro, Aplicaciones móviles para reservas y planificación, Mapas interactivos y guías virtuales, Servicios de realidad aumentada</t>
  </si>
  <si>
    <t>Mala, hubo falta de tecnología que mejorara la experiencia</t>
  </si>
  <si>
    <t>Mejora en la comunicación con el destino (traducción automática, guías interactivas), Optimización de transporte (rutas inteligentes, uso de vehículos eléctricos)</t>
  </si>
  <si>
    <t>Relevante</t>
  </si>
  <si>
    <t>Poco importante</t>
  </si>
  <si>
    <t>Turismo de aventura, Turismo cultural, Turismo corporativo</t>
  </si>
  <si>
    <t>Con amigos</t>
  </si>
  <si>
    <t>Servicios especializados en guía turística</t>
  </si>
  <si>
    <t>No</t>
  </si>
  <si>
    <t>Mapas interactivos y guías virtuales, Servicios de realidad aumentada</t>
  </si>
  <si>
    <t>No me importa</t>
  </si>
  <si>
    <t>Algunas veces, depende el destino</t>
  </si>
  <si>
    <t>Turismo corporativo</t>
  </si>
  <si>
    <t>1 vez al año</t>
  </si>
  <si>
    <t>Regular, esperaba más integración tecnológica</t>
  </si>
  <si>
    <t>Poco relevante</t>
  </si>
  <si>
    <t>Turismo cultural, Turismo gastronómico</t>
  </si>
  <si>
    <t>En pareja</t>
  </si>
  <si>
    <t>Acceso a internet rápido y seguro, Mapas interactivos y guías virtuales, Monederos virtuales y pagos sin contacto</t>
  </si>
  <si>
    <t>Ecoturismo, Turismo corporativo, Relajación y bienestar</t>
  </si>
  <si>
    <t>Servicios de salud y bienestar, Servicios especializados en guía turística</t>
  </si>
  <si>
    <t>Aplicaciones móviles para reservas y planificación, Monederos virtuales y pagos sin contacto</t>
  </si>
  <si>
    <t>Mejora en la comunicación con el destino (traducción automática, guías interactivas), Mejores recomendaciones y ajustes en tiempo real durante el viaje</t>
  </si>
  <si>
    <t>Turismo de aventura, Turismo cultural, Relajación y bienestar</t>
  </si>
  <si>
    <t>Actividades culturales locales, Servicios especializados en guía turística, Servicios especializados en experiencias personalizadas</t>
  </si>
  <si>
    <t>Acceso a internet rápido y seguro, Mapas interactivos y guías virtuales</t>
  </si>
  <si>
    <t>Simplificación del proceso de reserva y pagos, Mejora en la comunicación con el destino (traducción automática, guías interactivas)</t>
  </si>
  <si>
    <t>Muy importante</t>
  </si>
  <si>
    <t>Siempre trato de reducir mi impacto</t>
  </si>
  <si>
    <t>Turismo de aventura, Turismo cultural, Turismo gastronómico</t>
  </si>
  <si>
    <t>Actividades culturales locales, Servicios de salud y bienestar, Servicios especializados en experiencias personalizadas</t>
  </si>
  <si>
    <t>Tal vez</t>
  </si>
  <si>
    <t>Aplicaciones móviles para reservas y planificación, Mapas interactivos y guías virtuales, Monederos virtuales y pagos sin contacto</t>
  </si>
  <si>
    <t>Simplificación del proceso de reserva y pagos, Mejora en la comunicación con el destino (traducción automática, guías interactivas), Mejores recomendaciones y ajustes en tiempo real durante el viaje</t>
  </si>
  <si>
    <t>No me interesa</t>
  </si>
  <si>
    <t>Turismo cultural, Ecoturismo, Relajación y bienestar</t>
  </si>
  <si>
    <t>Servicios especializados en experiencias personalizadas</t>
  </si>
  <si>
    <t>Servicios de realidad aumentada</t>
  </si>
  <si>
    <t>Buena, pero algunos servicios tecnológicos no funcionaron adecuadamente</t>
  </si>
  <si>
    <t>Turismo cultural, Turismo gastronómico, Relajación y bienestar</t>
  </si>
  <si>
    <t>Acceso a internet rápido y seguro, Aplicaciones móviles para reservas y planificación</t>
  </si>
  <si>
    <t>Turismo cultural, Ecoturismo</t>
  </si>
  <si>
    <t>Actividades culturales locales</t>
  </si>
  <si>
    <t>Simplificación del proceso de reserva y pagos</t>
  </si>
  <si>
    <t>Turismo de aventura, Relajación y bienestar</t>
  </si>
  <si>
    <t>Acceso a internet rápido y seguro, Aplicaciones móviles para reservas y planificación, Mapas interactivos y guías virtuales, Monederos virtuales y pagos sin contacto</t>
  </si>
  <si>
    <t>Simplificación del proceso de reserva y pagos, Mejora en la comunicación con el destino (traducción automática, guías interactivas), Optimización de transporte (rutas inteligentes, uso de vehículos eléctricos), Mejores recomendaciones y ajustes en tiempo real durante el viaje</t>
  </si>
  <si>
    <t>Turismo de aventura, Turismo cultural, Ecoturismo, Turismo gastronómico</t>
  </si>
  <si>
    <t>Servicios de salud y bienestar</t>
  </si>
  <si>
    <t>Acceso a internet rápido y seguro, Aplicaciones móviles para reservas y planificación, Monederos virtuales y pagos sin contacto</t>
  </si>
  <si>
    <t>Mejora en la comunicación con el destino (traducción automática, guías interactivas), Información sobre la seguridad</t>
  </si>
  <si>
    <t>Turismo cultural</t>
  </si>
  <si>
    <t>Servicios especializados en experiencias personalizadas, Conectividad</t>
  </si>
  <si>
    <t>Aplicaciones móviles para reservas y planificación, Mapas interactivos y guías virtuales</t>
  </si>
  <si>
    <t>Turismo de aventura</t>
  </si>
  <si>
    <t>Mejora en la comunicación con el destino (traducción automática, guías interactivas)</t>
  </si>
  <si>
    <t>Servicios especializados en guía turística, Conectividad</t>
  </si>
  <si>
    <t>Acceso a internet rápido y seguro, Aplicaciones móviles para reservas y planificación, Mapas interactivos y guías virtuales, Servicios de realidad aumentada, Monederos virtuales y pagos sin contacto</t>
  </si>
  <si>
    <t>Simplificación del proceso de reserva y pagos, Mejores recomendaciones y ajustes en tiempo real durante el viaje</t>
  </si>
  <si>
    <t>Turismo de aventura, Ecoturismo, Turismo gastronómico, Relajación y bienestar</t>
  </si>
  <si>
    <t>Mapas interactivos y guías virtuales, Monederos virtuales y pagos sin contacto</t>
  </si>
  <si>
    <t>Mejora en la comunicación con el destino (traducción automática, guías interactivas), Mejores puntos de conexión</t>
  </si>
  <si>
    <t>Ecoturismo</t>
  </si>
  <si>
    <t>Actividades culturales locales, Servicios de salud y bienestar</t>
  </si>
  <si>
    <t>Mapas interactivos y guías virtuales</t>
  </si>
  <si>
    <t>Turismo gastronómico, Turismo corporativo</t>
  </si>
  <si>
    <t>Servicios de salud y bienestar, Servicios especializados en guía turística, Servicios especializados en experiencias personalizadas</t>
  </si>
  <si>
    <t>Acceso a internet rápido y seguro, Aplicaciones móviles para reservas y planificación, Servicios de realidad aumentada</t>
  </si>
  <si>
    <t>Mejores puntos de conexión</t>
  </si>
  <si>
    <t>Aplicaciones móviles para reservas y planificación</t>
  </si>
  <si>
    <t>Servicios de salud y bienestar, Servicios especializados en experiencias personalizadas</t>
  </si>
  <si>
    <t>Simplificación del proceso de reserva y pagos, Mejores puntos de conexión</t>
  </si>
  <si>
    <t>Turismo de aventura, Turismo gastronómico, Relajación y bienestar</t>
  </si>
  <si>
    <t>Conectividad</t>
  </si>
  <si>
    <t>Acceso a internet rápido y seguro, Monederos virtuales y pagos sin contacto</t>
  </si>
  <si>
    <t>Actividades culturales locales, Servicios especializados en guía turística</t>
  </si>
  <si>
    <t>Turismo de aventura, Turismo gastronómico, Turismo corporativo</t>
  </si>
  <si>
    <t>Mejores recomendaciones y ajustes en tiempo real durante el viaje</t>
  </si>
  <si>
    <t>Simplificación del proceso de reserva y pagos, Optimización de transporte (rutas inteligentes, uso de vehículos eléctricos), Mejores puntos de conexión</t>
  </si>
  <si>
    <t>Turismo cultural, Ecoturismo, Turismo gastronómico, Turismo corporativo</t>
  </si>
  <si>
    <t>Simplificación del proceso de reserva y pagos, Optimización de transporte (rutas inteligentes, uso de vehículos eléctricos), Mejores recomendaciones y ajustes en tiempo real durante el viaje</t>
  </si>
  <si>
    <t>Ecoturismo, Turismo gastronómico, Turismo corporativo</t>
  </si>
  <si>
    <t>Acceso a internet rápido y seguro, Servicios de realidad aumentada, Monederos virtuales y pagos sin contacto</t>
  </si>
  <si>
    <t>Simplificación del proceso de reserva y pagos, Mejora en la comunicación con el destino (traducción automática, guías interactivas), Optimización de transporte (rutas inteligentes, uso de vehículos eléctricos), Mejores recomendaciones y ajustes en tiempo real durante el viaje, Mejores puntos de conexión</t>
  </si>
  <si>
    <t>Acceso a internet rápido y seguro</t>
  </si>
  <si>
    <t>Turismo gastronómico, Relajación y bienestar</t>
  </si>
  <si>
    <t>Servicios especializados en guía turística, Servicios especializados en experiencias personalizadas, Conectividad</t>
  </si>
  <si>
    <t>Turismo de aventura, Turismo cultural, Ecoturismo, Relajación y bienestar</t>
  </si>
  <si>
    <t>Turismo cultural, Turismo corporativo, Relajación y bienestar</t>
  </si>
  <si>
    <t>Servicios de salud y bienestar, Conectividad</t>
  </si>
  <si>
    <t>Acceso a internet rápido y seguro, Aplicaciones móviles para reservas y planificación, Mapas interactivos y guías virtuales</t>
  </si>
  <si>
    <t>Turismo de aventura, Turismo cultural</t>
  </si>
  <si>
    <t>Actividades culturales locales, Servicios especializados en guía turística, Conectividad</t>
  </si>
  <si>
    <t>Turismo de aventura, Turismo cultural, Ecoturismo, Turismo gastronómico, Turismo corporativo, Relajación y bienestar</t>
  </si>
  <si>
    <t>Acceso a internet rápido y seguro, Mapas interactivos y guías virtuales, Servicios de realidad aumentada</t>
  </si>
  <si>
    <t>Mejora en la comunicación con el destino (traducción automática, guías interactivas), Optimización de transporte (rutas inteligentes, uso de vehículos eléctricos), Mejores recomendaciones y ajustes en tiempo real durante el viaje, Mejores puntos de conexión</t>
  </si>
  <si>
    <t>Actividades culturales locales, Servicios de salud y bienestar, Servicios especializados en guía turística, Servicios especializados en experiencias personalizadas, Conectividad</t>
  </si>
  <si>
    <t>Turismo de aventura, Turismo cultural, Ecoturismo</t>
  </si>
  <si>
    <t>Actividades culturales locales, Servicios de salud y bienestar, Servicios especializados en guía turística</t>
  </si>
  <si>
    <t>Servicios de salud y bienestar, Servicios especializados en experiencias personalizadas, Conectividad</t>
  </si>
  <si>
    <t>Actividades culturales locales, Servicios de salud y bienestar, Conectividad</t>
  </si>
  <si>
    <t>Turismo de aventura, Ecoturismo, Relajación y bienestar</t>
  </si>
  <si>
    <t>Servicios de salud y bienestar, Servicios especializados en guía turística, Conectividad</t>
  </si>
  <si>
    <t>Optimización de transporte (rutas inteligentes, uso de vehículos eléctricos), Mejores recomendaciones y ajustes en tiempo real durante el viaje</t>
  </si>
  <si>
    <t>Turismo cultural, Ecoturismo, Turismo gastronómico</t>
  </si>
  <si>
    <t>Aplicaciones móviles para reservas y planificación, Mapas interactivos y guías virtuales, Servicios de realidad aumentada</t>
  </si>
  <si>
    <t>Mejora en la comunicación con el destino (traducción automática, guías interactivas), Optimización de transporte (rutas inteligentes, uso de vehículos eléctricos), Mejores recomendaciones y ajustes en tiempo real durante el viaje</t>
  </si>
  <si>
    <t>Turismo de aventura, Turismo corporativo, Relajación y bienestar</t>
  </si>
  <si>
    <t>Simplificación del proceso de reserva y pagos, Mejores recomendaciones y ajustes en tiempo real durante el viaje, Mejores puntos de conexión</t>
  </si>
  <si>
    <t>Ecoturismo, Turismo gastronómico</t>
  </si>
  <si>
    <t>Simplificación del proceso de reserva y pagos, Mejora en la comunicación con el destino (traducción automática, guías interactivas), Optimización de transporte (rutas inteligentes, uso de vehículos eléctricos)</t>
  </si>
  <si>
    <t>Turismo de aventura, Turismo cultural, Turismo gastronómico, Relajación y bienestar</t>
  </si>
  <si>
    <t>Actividades culturales locales, Servicios especializados en experiencias personalizadas, Conectividad</t>
  </si>
  <si>
    <t>Acceso a internet rápido y seguro, Servicios de realidad aumentada</t>
  </si>
  <si>
    <t>Ecoturismo, Turismo corporativo</t>
  </si>
  <si>
    <t>Turismo de aventura, Turismo cultural, Ecoturismo, Turismo corporativo</t>
  </si>
  <si>
    <t>Mejora en la comunicación con el destino (traducción automática, guías interactivas), Optimización de transporte (rutas inteligentes, uso de vehículos eléctricos), Mejores puntos de conexión</t>
  </si>
  <si>
    <t>Turismo de aventura, Turismo cultural, Turismo gastronómico, Turismo corporativo</t>
  </si>
  <si>
    <t>Actividades culturales locales, Servicios de salud y bienestar, Servicios especializados en experiencias personalizadas, Conectividad</t>
  </si>
  <si>
    <t>Actividades culturales locales, Servicios de salud y bienestar, Servicios especializados en guía turística, Conectividad</t>
  </si>
  <si>
    <t>Optimización de transporte (rutas inteligentes, uso de vehículos eléctricos), Mejores puntos de conexión</t>
  </si>
  <si>
    <t>Optimización de transporte (rutas inteligentes, uso de vehículos eléctricos), Mejores recomendaciones y ajustes en tiempo real durante el viaje, Mejores puntos de conexión</t>
  </si>
  <si>
    <t>Turismo de aventura, Ecoturismo</t>
  </si>
  <si>
    <t>Simplificación del proceso de reserva y pagos, Optimización de transporte (rutas inteligentes, uso de vehículos eléctricos), Mejores recomendaciones y ajustes en tiempo real durante el viaje, Mejores puntos de conexión</t>
  </si>
  <si>
    <t>Simplificación del proceso de reserva y pagos, Mejora en la comunicación con el destino (traducción automática, guías interactivas), Mejores puntos de conexión</t>
  </si>
  <si>
    <t>Turismo cultural, Turismo gastronómico, Turismo corporativo</t>
  </si>
  <si>
    <t>Optimización de transporte (rutas inteligentes, uso de vehículos eléctricos)</t>
  </si>
  <si>
    <t>Actividades culturales locales, Servicios especializados en guía turística, Servicios especializados en experiencias personalizadas, Conectividad</t>
  </si>
  <si>
    <t>Monederos virtuales y pagos sin contacto</t>
  </si>
  <si>
    <t>Turismo de aventura, Ecoturismo, Turismo gastronómico, Turismo corporativo</t>
  </si>
  <si>
    <t>Actividades culturales locales, Conectividad</t>
  </si>
  <si>
    <t>Mejora en la comunicación con el destino (traducción automática, guías interactivas), Mejores recomendaciones y ajustes en tiempo real durante el viaje, Mejores puntos de conexión</t>
  </si>
  <si>
    <t>Relajación y bienestar</t>
  </si>
  <si>
    <t>Turismo de aventura, Turismo gastronómico, Turismo corporativo, Relajación y bienestar</t>
  </si>
  <si>
    <t>Turismo cultural, Ecoturismo, Turismo corporativo</t>
  </si>
  <si>
    <t>Turismo cultural, Turismo corporativo</t>
  </si>
  <si>
    <t>Mejores recomendaciones y ajustes en tiempo real durante el viaje, Mejores puntos de conexión</t>
  </si>
  <si>
    <t>Total</t>
  </si>
  <si>
    <t>Porcentaje acumulado</t>
  </si>
  <si>
    <t>Frecuencias</t>
  </si>
  <si>
    <t>Porcentaje</t>
  </si>
  <si>
    <t>Servicios</t>
  </si>
  <si>
    <t>No respondieron</t>
  </si>
  <si>
    <t>Frecuencia</t>
  </si>
  <si>
    <t>Columna1</t>
  </si>
  <si>
    <t>Etiquetas de fila</t>
  </si>
  <si>
    <t>(en blanco)</t>
  </si>
  <si>
    <t>Total general</t>
  </si>
  <si>
    <t>Cuenta de ¿Para usted, qué tan fundamental es el uso de recursos tecnológicos en su experiencia turística?</t>
  </si>
  <si>
    <t>Excepcional</t>
  </si>
  <si>
    <t>Buena</t>
  </si>
  <si>
    <t>Regular</t>
  </si>
  <si>
    <t>Mala</t>
  </si>
  <si>
    <t>Mejoras</t>
  </si>
  <si>
    <t>Turismo gastronómico</t>
  </si>
  <si>
    <t xml:space="preserve">10/13/2024 07:20:36  </t>
  </si>
  <si>
    <t xml:space="preserve">10/13/2024 08:12:09  </t>
  </si>
  <si>
    <t xml:space="preserve">10/13/2024 09:45:43  </t>
  </si>
  <si>
    <t xml:space="preserve">10/13/2024 10:53:57  </t>
  </si>
  <si>
    <t xml:space="preserve">10/13/2024 11:30:21  </t>
  </si>
  <si>
    <t xml:space="preserve">10/13/2024 12:42:56  </t>
  </si>
  <si>
    <t xml:space="preserve">10/13/2024 14:05:37  </t>
  </si>
  <si>
    <t xml:space="preserve">10/13/2024 15:30:11  </t>
  </si>
  <si>
    <t xml:space="preserve">10/13/2024 16:53:42  </t>
  </si>
  <si>
    <t xml:space="preserve">10/13/2024 18:01:13  </t>
  </si>
  <si>
    <t xml:space="preserve">10/13/2024 19:10:40  </t>
  </si>
  <si>
    <t xml:space="preserve">10/13/2024 20:26:59  </t>
  </si>
  <si>
    <t xml:space="preserve">10/14/2024 07:13:47  </t>
  </si>
  <si>
    <t xml:space="preserve">10/14/2024 08:31:15  </t>
  </si>
  <si>
    <t xml:space="preserve">10/14/2024 09:49:28  </t>
  </si>
  <si>
    <t xml:space="preserve">10/14/2024 10:56:42  </t>
  </si>
  <si>
    <t xml:space="preserve">10/14/2024 12:08:30  </t>
  </si>
  <si>
    <t xml:space="preserve">10/14/2024 13:23:13  </t>
  </si>
  <si>
    <t xml:space="preserve">10/14/2024 14:35:52  </t>
  </si>
  <si>
    <t xml:space="preserve">10/14/2024 15:50:29  </t>
  </si>
  <si>
    <t xml:space="preserve">10/14/2024 17:08:06  </t>
  </si>
  <si>
    <t xml:space="preserve">10/14/2024 18:29:50  </t>
  </si>
  <si>
    <t xml:space="preserve">10/14/2024 19:56:13  </t>
  </si>
  <si>
    <t xml:space="preserve">10/14/2024 20:12:54  </t>
  </si>
  <si>
    <t xml:space="preserve">10/15/2024 07:42:15  </t>
  </si>
  <si>
    <t xml:space="preserve">10/15/2024 08:56:23  </t>
  </si>
  <si>
    <t xml:space="preserve">10/15/2024 09:47:10  </t>
  </si>
  <si>
    <t xml:space="preserve">10/15/2024 10:33:25  </t>
  </si>
  <si>
    <t xml:space="preserve">10/15/2024 11:56:19  </t>
  </si>
  <si>
    <t xml:space="preserve">10/15/2024 13:09:14  </t>
  </si>
  <si>
    <t xml:space="preserve">10/15/2024 14:34:50  </t>
  </si>
  <si>
    <t xml:space="preserve">10/15/2024 15:51:58  </t>
  </si>
  <si>
    <t xml:space="preserve">10/15/2024 17:16:45  </t>
  </si>
  <si>
    <t xml:space="preserve">10/15/2024 18:25:41  </t>
  </si>
  <si>
    <t xml:space="preserve">10/15/2024 19:52:30  </t>
  </si>
  <si>
    <t xml:space="preserve">10/15/2024 20:44:12  </t>
  </si>
  <si>
    <t xml:space="preserve">10/16/2024 07:21:51  </t>
  </si>
  <si>
    <t xml:space="preserve">10/16/2024 08:35:44  </t>
  </si>
  <si>
    <t xml:space="preserve">10/16/2024 09:51:14  </t>
  </si>
  <si>
    <t xml:space="preserve">10/16/2024 10:42:37  </t>
  </si>
  <si>
    <t xml:space="preserve">10/16/2024 11:57:49  </t>
  </si>
  <si>
    <t xml:space="preserve">10/16/2024 13:10:33  </t>
  </si>
  <si>
    <t xml:space="preserve">10/16/2024 14:37:46  </t>
  </si>
  <si>
    <t xml:space="preserve">10/16/2024 15:55:08  </t>
  </si>
  <si>
    <t xml:space="preserve">10/16/2024 17:10:59  </t>
  </si>
  <si>
    <t xml:space="preserve">10/16/2024 18:33:34  </t>
  </si>
  <si>
    <t xml:space="preserve">10/16/2024 19:51:56  </t>
  </si>
  <si>
    <t xml:space="preserve">10/16/2024 20:09:43  </t>
  </si>
  <si>
    <t xml:space="preserve">10/17/2024 07:31:19  </t>
  </si>
  <si>
    <t xml:space="preserve">10/17/2024 08:41:27  </t>
  </si>
  <si>
    <t xml:space="preserve">10/17/2024 09:55:30  </t>
  </si>
  <si>
    <t xml:space="preserve">10/17/2024 10:53:19  </t>
  </si>
  <si>
    <t xml:space="preserve">10/17/2024 11:45:53  </t>
  </si>
  <si>
    <t xml:space="preserve">10/17/2024 13:02:38  </t>
  </si>
  <si>
    <t xml:space="preserve">10/17/2024 14:18:52  </t>
  </si>
  <si>
    <t xml:space="preserve">10/17/2024 15:39:07  </t>
  </si>
  <si>
    <t xml:space="preserve">10/17/2024 16:55:41  </t>
  </si>
  <si>
    <t xml:space="preserve">10/17/2024 18:19:02  </t>
  </si>
  <si>
    <t xml:space="preserve">10/17/2024 19:28:54  </t>
  </si>
  <si>
    <t xml:space="preserve">10/17/2024 20:37:22  </t>
  </si>
  <si>
    <t xml:space="preserve">10/18/2024 07:24:15  </t>
  </si>
  <si>
    <t xml:space="preserve">10/18/2024 08:43:57  </t>
  </si>
  <si>
    <t xml:space="preserve">10/18/2024 09:50:32  </t>
  </si>
  <si>
    <t xml:space="preserve">10/18/2024 10:38:40  </t>
  </si>
  <si>
    <t xml:space="preserve">10/18/2024 11:21:57  </t>
  </si>
  <si>
    <t xml:space="preserve">10/18/2024 12:39:12  </t>
  </si>
  <si>
    <t xml:space="preserve">10/18/2024 13:51:09  </t>
  </si>
  <si>
    <t xml:space="preserve">10/18/2024 15:01:29  </t>
  </si>
  <si>
    <t xml:space="preserve">10/18/2024 16:22:54  </t>
  </si>
  <si>
    <t xml:space="preserve">10/18/2024 17:45:33  </t>
  </si>
  <si>
    <t xml:space="preserve">10/18/2024 19:03:41  </t>
  </si>
  <si>
    <t xml:space="preserve">10/18/2024 20:25:14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</si>
</sst>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.0%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202124"/>
      <name val="Arial"/>
      <family val="2"/>
      <scheme val="minor"/>
    </font>
    <font>
      <sz val="11"/>
      <color rgb="FF202124"/>
      <name val="Calibri"/>
      <family val="2"/>
    </font>
    <font>
      <sz val="10"/>
      <color rgb="FF000000"/>
      <name val="Calibri"/>
      <family val="2"/>
    </font>
    <font>
      <sz val="8"/>
      <color rgb="FF5F6368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3" xfId="0" applyBorder="1"/>
    <xf numFmtId="0" fontId="4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3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3" xfId="0" applyFont="1" applyBorder="1"/>
    <xf numFmtId="165" fontId="5" fillId="0" borderId="13" xfId="1" applyNumberFormat="1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4" xfId="0" pivotButton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3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164" fontId="1" fillId="0" borderId="4" xfId="0" applyNumberFormat="1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22" fontId="0" fillId="0" borderId="0" xfId="0" applyNumberFormat="1" applyAlignment="1">
      <alignment horizontal="left"/>
    </xf>
    <xf numFmtId="9" fontId="0" fillId="0" borderId="13" xfId="1" applyFont="1" applyBorder="1"/>
  </cellXfs>
  <cellStyles count="2">
    <cellStyle name="Normal" xfId="0" builtinId="0"/>
    <cellStyle name="Porcentaje" xfId="1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numFmt numFmtId="165" formatCode="0.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2124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Servicios requeridos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Hoja1!$B$16:$B$20</c:f>
              <c:strCache>
                <c:ptCount val="5"/>
                <c:pt idx="0">
                  <c:v>Acceso a internet rápido y seguro</c:v>
                </c:pt>
                <c:pt idx="1">
                  <c:v>Aplicaciones móviles para reservas y planificación</c:v>
                </c:pt>
                <c:pt idx="2">
                  <c:v>Mapas interactivos y guías virtuales</c:v>
                </c:pt>
                <c:pt idx="3">
                  <c:v>Servicios de realidad aumentada</c:v>
                </c:pt>
                <c:pt idx="4">
                  <c:v>Monederos virtuales y pagos sin contacto</c:v>
                </c:pt>
              </c:strCache>
            </c:strRef>
          </c:cat>
          <c:val>
            <c:numRef>
              <c:f>Hoja1!$C$16:$C$20</c:f>
              <c:numCache>
                <c:formatCode>0.0%</c:formatCode>
                <c:ptCount val="5"/>
                <c:pt idx="0">
                  <c:v>0.752</c:v>
                </c:pt>
                <c:pt idx="1">
                  <c:v>0.55200000000000005</c:v>
                </c:pt>
                <c:pt idx="2">
                  <c:v>0.41599999999999998</c:v>
                </c:pt>
                <c:pt idx="3">
                  <c:v>0.32</c:v>
                </c:pt>
                <c:pt idx="4">
                  <c:v>0.39200000000000002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0-4751-9944-B95EC58AD1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2907984"/>
        <c:axId val="492906064"/>
      </c:barChart>
      <c:catAx>
        <c:axId val="49290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06064"/>
        <c:crosses val="autoZero"/>
        <c:auto val="1"/>
        <c:lblAlgn val="ctr"/>
        <c:lblOffset val="100"/>
        <c:noMultiLvlLbl val="0"/>
      </c:catAx>
      <c:valAx>
        <c:axId val="4929060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0798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Satisfaccion</a:t>
            </a:r>
            <a:r>
              <a:rPr lang="es-CO" baseline="0"/>
              <a:t> conectividad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86C-4F1F-B331-296C64F9FB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86C-4F1F-B331-296C64F9FB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86C-4F1F-B331-296C64F9FB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86C-4F1F-B331-296C64F9FB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Hoja1!$L$17:$L$20</c:f>
              <c:strCache>
                <c:ptCount val="4"/>
                <c:pt idx="0">
                  <c:v>Excepcional</c:v>
                </c:pt>
                <c:pt idx="1">
                  <c:v>Buena</c:v>
                </c:pt>
                <c:pt idx="2">
                  <c:v>Regular</c:v>
                </c:pt>
                <c:pt idx="3">
                  <c:v>Mala</c:v>
                </c:pt>
              </c:strCache>
            </c:strRef>
          </c:cat>
          <c:val>
            <c:numRef>
              <c:f>Hoja1!$M$17:$M$20</c:f>
              <c:numCache>
                <c:formatCode>General</c:formatCode>
                <c:ptCount val="4"/>
                <c:pt idx="0">
                  <c:v>38</c:v>
                </c:pt>
                <c:pt idx="1">
                  <c:v>47</c:v>
                </c:pt>
                <c:pt idx="2">
                  <c:v>37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6-44F6-BC80-71CEF55692B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86C-4F1F-B331-296C64F9FB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86C-4F1F-B331-296C64F9FB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86C-4F1F-B331-296C64F9FB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86C-4F1F-B331-296C64F9FB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Hoja1!$L$17:$L$20</c:f>
              <c:strCache>
                <c:ptCount val="4"/>
                <c:pt idx="0">
                  <c:v>Excepcional</c:v>
                </c:pt>
                <c:pt idx="1">
                  <c:v>Buena</c:v>
                </c:pt>
                <c:pt idx="2">
                  <c:v>Regular</c:v>
                </c:pt>
                <c:pt idx="3">
                  <c:v>Mala</c:v>
                </c:pt>
              </c:strCache>
            </c:strRef>
          </c:cat>
          <c:val>
            <c:numRef>
              <c:f>Hoja1!$N$17:$N$20</c:f>
              <c:numCache>
                <c:formatCode>0%</c:formatCode>
                <c:ptCount val="4"/>
                <c:pt idx="0">
                  <c:v>0.30399999999999999</c:v>
                </c:pt>
                <c:pt idx="1">
                  <c:v>0.376</c:v>
                </c:pt>
                <c:pt idx="2">
                  <c:v>0.29599999999999999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6-44F6-BC80-71CEF55692B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Mejoras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Hoja1!$L$27:$L$31</c:f>
              <c:strCache>
                <c:ptCount val="5"/>
                <c:pt idx="0">
                  <c:v>Simplificación del proceso de reserva y pagos</c:v>
                </c:pt>
                <c:pt idx="1">
                  <c:v>Mejora en la comunicación con el destino (traducción automática, guías interactivas)</c:v>
                </c:pt>
                <c:pt idx="2">
                  <c:v>Optimización de transporte (rutas inteligentes, uso de vehículos eléctricos)</c:v>
                </c:pt>
                <c:pt idx="3">
                  <c:v>Mejores recomendaciones y ajustes en tiempo real durante el viaje</c:v>
                </c:pt>
                <c:pt idx="4">
                  <c:v>Mejores puntos de conexión</c:v>
                </c:pt>
              </c:strCache>
            </c:strRef>
          </c:cat>
          <c:val>
            <c:numRef>
              <c:f>Hoja1!$M$27:$M$31</c:f>
              <c:numCache>
                <c:formatCode>General</c:formatCode>
                <c:ptCount val="5"/>
                <c:pt idx="0">
                  <c:v>76</c:v>
                </c:pt>
                <c:pt idx="1">
                  <c:v>67</c:v>
                </c:pt>
                <c:pt idx="2">
                  <c:v>58</c:v>
                </c:pt>
                <c:pt idx="3">
                  <c:v>39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6-4A65-AF82-CE6D99CE51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2907984"/>
        <c:axId val="492906064"/>
      </c:barChart>
      <c:catAx>
        <c:axId val="49290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06064"/>
        <c:crosses val="autoZero"/>
        <c:auto val="1"/>
        <c:lblAlgn val="ctr"/>
        <c:lblOffset val="100"/>
        <c:noMultiLvlLbl val="0"/>
      </c:catAx>
      <c:valAx>
        <c:axId val="492906064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0798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Diagrama de pareto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Hoja1!$L$27:$L$31</c:f>
              <c:strCache>
                <c:ptCount val="5"/>
                <c:pt idx="0">
                  <c:v>Simplificación del proceso de reserva y pagos</c:v>
                </c:pt>
                <c:pt idx="1">
                  <c:v>Mejora en la comunicación con el destino (traducción automática, guías interactivas)</c:v>
                </c:pt>
                <c:pt idx="2">
                  <c:v>Optimización de transporte (rutas inteligentes, uso de vehículos eléctricos)</c:v>
                </c:pt>
                <c:pt idx="3">
                  <c:v>Mejores recomendaciones y ajustes en tiempo real durante el viaje</c:v>
                </c:pt>
                <c:pt idx="4">
                  <c:v>Mejores puntos de conexión</c:v>
                </c:pt>
              </c:strCache>
            </c:strRef>
          </c:cat>
          <c:val>
            <c:numRef>
              <c:f>Hoja1!$M$27:$M$31</c:f>
              <c:numCache>
                <c:formatCode>General</c:formatCode>
                <c:ptCount val="5"/>
                <c:pt idx="0">
                  <c:v>76</c:v>
                </c:pt>
                <c:pt idx="1">
                  <c:v>67</c:v>
                </c:pt>
                <c:pt idx="2">
                  <c:v>58</c:v>
                </c:pt>
                <c:pt idx="3">
                  <c:v>39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A-4A85-ACDF-244277DF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064255"/>
        <c:axId val="47804361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Hoja1!$L$27:$L$31</c:f>
              <c:strCache>
                <c:ptCount val="5"/>
                <c:pt idx="0">
                  <c:v>Simplificación del proceso de reserva y pagos</c:v>
                </c:pt>
                <c:pt idx="1">
                  <c:v>Mejora en la comunicación con el destino (traducción automática, guías interactivas)</c:v>
                </c:pt>
                <c:pt idx="2">
                  <c:v>Optimización de transporte (rutas inteligentes, uso de vehículos eléctricos)</c:v>
                </c:pt>
                <c:pt idx="3">
                  <c:v>Mejores recomendaciones y ajustes en tiempo real durante el viaje</c:v>
                </c:pt>
                <c:pt idx="4">
                  <c:v>Mejores puntos de conexión</c:v>
                </c:pt>
              </c:strCache>
            </c:strRef>
          </c:cat>
          <c:val>
            <c:numRef>
              <c:f>Hoja1!$N$27:$N$31</c:f>
              <c:numCache>
                <c:formatCode>0%</c:formatCode>
                <c:ptCount val="5"/>
                <c:pt idx="0">
                  <c:v>0.27737226277372262</c:v>
                </c:pt>
                <c:pt idx="1">
                  <c:v>0.52189781021897808</c:v>
                </c:pt>
                <c:pt idx="2">
                  <c:v>0.73357664233576647</c:v>
                </c:pt>
                <c:pt idx="3">
                  <c:v>0.87591240875912413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A-4A85-ACDF-244277DF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47935"/>
        <c:axId val="478048895"/>
      </c:lineChart>
      <c:catAx>
        <c:axId val="47806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8043615"/>
        <c:crosses val="autoZero"/>
        <c:auto val="1"/>
        <c:lblAlgn val="ctr"/>
        <c:lblOffset val="100"/>
        <c:noMultiLvlLbl val="0"/>
      </c:catAx>
      <c:valAx>
        <c:axId val="47804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8064255"/>
        <c:crosses val="autoZero"/>
        <c:crossBetween val="between"/>
      </c:valAx>
      <c:valAx>
        <c:axId val="478048895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8047935"/>
        <c:crosses val="max"/>
        <c:crossBetween val="between"/>
      </c:valAx>
      <c:catAx>
        <c:axId val="47804793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7804889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Prácticas sostenibles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Hoja2!$C$6</c:f>
              <c:strCache>
                <c:ptCount val="1"/>
                <c:pt idx="0">
                  <c:v>Frecuencias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9D-4947-A9ED-FB7D6F8602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9D-4947-A9ED-FB7D6F8602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9D-4947-A9ED-FB7D6F8602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9D-4947-A9ED-FB7D6F8602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Hoja2!$B$7:$B$10</c:f>
              <c:strCache>
                <c:ptCount val="4"/>
                <c:pt idx="0">
                  <c:v>Muy relevante</c:v>
                </c:pt>
                <c:pt idx="1">
                  <c:v>Relevante</c:v>
                </c:pt>
                <c:pt idx="2">
                  <c:v>Poco relevante</c:v>
                </c:pt>
                <c:pt idx="3">
                  <c:v>No me importa</c:v>
                </c:pt>
              </c:strCache>
            </c:strRef>
          </c:cat>
          <c:val>
            <c:numRef>
              <c:f>Hoja2!$C$7:$C$10</c:f>
              <c:numCache>
                <c:formatCode>General</c:formatCode>
                <c:ptCount val="4"/>
                <c:pt idx="0">
                  <c:v>61</c:v>
                </c:pt>
                <c:pt idx="1">
                  <c:v>119</c:v>
                </c:pt>
                <c:pt idx="2">
                  <c:v>20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A-4F82-9416-8016ECBDE11D}"/>
            </c:ext>
          </c:extLst>
        </c:ser>
        <c:ser>
          <c:idx val="1"/>
          <c:order val="1"/>
          <c:tx>
            <c:strRef>
              <c:f>Hoja2!$D$6</c:f>
              <c:strCache>
                <c:ptCount val="1"/>
                <c:pt idx="0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9D-4947-A9ED-FB7D6F8602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99D-4947-A9ED-FB7D6F8602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99D-4947-A9ED-FB7D6F8602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699D-4947-A9ED-FB7D6F8602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Hoja2!$B$7:$B$10</c:f>
              <c:strCache>
                <c:ptCount val="4"/>
                <c:pt idx="0">
                  <c:v>Muy relevante</c:v>
                </c:pt>
                <c:pt idx="1">
                  <c:v>Relevante</c:v>
                </c:pt>
                <c:pt idx="2">
                  <c:v>Poco relevante</c:v>
                </c:pt>
                <c:pt idx="3">
                  <c:v>No me importa</c:v>
                </c:pt>
              </c:strCache>
            </c:strRef>
          </c:cat>
          <c:val>
            <c:numRef>
              <c:f>Hoja2!$D$7:$D$10</c:f>
              <c:numCache>
                <c:formatCode>0%</c:formatCode>
                <c:ptCount val="4"/>
                <c:pt idx="0">
                  <c:v>0.30399999999999999</c:v>
                </c:pt>
                <c:pt idx="1">
                  <c:v>0.376</c:v>
                </c:pt>
                <c:pt idx="2">
                  <c:v>0.29599999999999999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7A-4F82-9416-8016ECBDE11D}"/>
            </c:ext>
          </c:extLst>
        </c:ser>
        <c:ser>
          <c:idx val="2"/>
          <c:order val="2"/>
          <c:tx>
            <c:strRef>
              <c:f>Hoja2!$E$6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699D-4947-A9ED-FB7D6F8602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99D-4947-A9ED-FB7D6F8602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699D-4947-A9ED-FB7D6F8602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699D-4947-A9ED-FB7D6F8602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Hoja2!$B$7:$B$10</c:f>
              <c:strCache>
                <c:ptCount val="4"/>
                <c:pt idx="0">
                  <c:v>Muy relevante</c:v>
                </c:pt>
                <c:pt idx="1">
                  <c:v>Relevante</c:v>
                </c:pt>
                <c:pt idx="2">
                  <c:v>Poco relevante</c:v>
                </c:pt>
                <c:pt idx="3">
                  <c:v>No me importa</c:v>
                </c:pt>
              </c:strCache>
            </c:strRef>
          </c:cat>
          <c:val>
            <c:numRef>
              <c:f>Hoja2!$E$7:$E$10</c:f>
              <c:numCache>
                <c:formatCode>General</c:formatCode>
                <c:ptCount val="4"/>
                <c:pt idx="0">
                  <c:v>61</c:v>
                </c:pt>
                <c:pt idx="1">
                  <c:v>180</c:v>
                </c:pt>
                <c:pt idx="2">
                  <c:v>200</c:v>
                </c:pt>
                <c:pt idx="3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A-4F82-9416-8016ECBDE11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responsabilidad AMBIENTAL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Hoja2!$C$25</c:f>
              <c:strCache>
                <c:ptCount val="1"/>
                <c:pt idx="0">
                  <c:v>Frecuencias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11-4BA1-BB22-81EFA65B1C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11-4BA1-BB22-81EFA65B1C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11-4BA1-BB22-81EFA65B1C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11-4BA1-BB22-81EFA65B1C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Hoja2!$B$26:$B$29</c:f>
              <c:strCache>
                <c:ptCount val="4"/>
                <c:pt idx="0">
                  <c:v>Muy importante</c:v>
                </c:pt>
                <c:pt idx="1">
                  <c:v>Importante</c:v>
                </c:pt>
                <c:pt idx="2">
                  <c:v>Poco importante</c:v>
                </c:pt>
                <c:pt idx="3">
                  <c:v>No me interesa</c:v>
                </c:pt>
              </c:strCache>
            </c:strRef>
          </c:cat>
          <c:val>
            <c:numRef>
              <c:f>Hoja2!$C$26:$C$29</c:f>
              <c:numCache>
                <c:formatCode>General</c:formatCode>
                <c:ptCount val="4"/>
                <c:pt idx="0">
                  <c:v>46</c:v>
                </c:pt>
                <c:pt idx="1">
                  <c:v>118</c:v>
                </c:pt>
                <c:pt idx="2">
                  <c:v>24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B-4296-8448-286854B6041F}"/>
            </c:ext>
          </c:extLst>
        </c:ser>
        <c:ser>
          <c:idx val="1"/>
          <c:order val="1"/>
          <c:tx>
            <c:strRef>
              <c:f>Hoja2!$D$25</c:f>
              <c:strCache>
                <c:ptCount val="1"/>
                <c:pt idx="0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11-4BA1-BB22-81EFA65B1C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611-4BA1-BB22-81EFA65B1C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611-4BA1-BB22-81EFA65B1C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D611-4BA1-BB22-81EFA65B1C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Hoja2!$B$26:$B$29</c:f>
              <c:strCache>
                <c:ptCount val="4"/>
                <c:pt idx="0">
                  <c:v>Muy importante</c:v>
                </c:pt>
                <c:pt idx="1">
                  <c:v>Importante</c:v>
                </c:pt>
                <c:pt idx="2">
                  <c:v>Poco importante</c:v>
                </c:pt>
                <c:pt idx="3">
                  <c:v>No me interesa</c:v>
                </c:pt>
              </c:strCache>
            </c:strRef>
          </c:cat>
          <c:val>
            <c:numRef>
              <c:f>Hoja2!$D$26:$D$29</c:f>
              <c:numCache>
                <c:formatCode>0%</c:formatCode>
                <c:ptCount val="4"/>
                <c:pt idx="0">
                  <c:v>0.30399999999999999</c:v>
                </c:pt>
                <c:pt idx="1">
                  <c:v>0.376</c:v>
                </c:pt>
                <c:pt idx="2">
                  <c:v>0.29599999999999999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B-4296-8448-286854B6041F}"/>
            </c:ext>
          </c:extLst>
        </c:ser>
        <c:ser>
          <c:idx val="2"/>
          <c:order val="2"/>
          <c:tx>
            <c:strRef>
              <c:f>Hoja2!$E$25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D611-4BA1-BB22-81EFA65B1C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D611-4BA1-BB22-81EFA65B1C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D611-4BA1-BB22-81EFA65B1C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D611-4BA1-BB22-81EFA65B1C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Hoja2!$B$26:$B$29</c:f>
              <c:strCache>
                <c:ptCount val="4"/>
                <c:pt idx="0">
                  <c:v>Muy importante</c:v>
                </c:pt>
                <c:pt idx="1">
                  <c:v>Importante</c:v>
                </c:pt>
                <c:pt idx="2">
                  <c:v>Poco importante</c:v>
                </c:pt>
                <c:pt idx="3">
                  <c:v>No me interesa</c:v>
                </c:pt>
              </c:strCache>
            </c:strRef>
          </c:cat>
          <c:val>
            <c:numRef>
              <c:f>Hoja2!$E$26:$E$29</c:f>
              <c:numCache>
                <c:formatCode>General</c:formatCode>
                <c:ptCount val="4"/>
                <c:pt idx="0">
                  <c:v>46</c:v>
                </c:pt>
                <c:pt idx="1">
                  <c:v>164</c:v>
                </c:pt>
                <c:pt idx="2">
                  <c:v>188</c:v>
                </c:pt>
                <c:pt idx="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DB-4296-8448-286854B6041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IMPACTO</a:t>
            </a:r>
            <a:r>
              <a:rPr lang="en-US" baseline="0"/>
              <a:t> AMBIENTAL (TURISTAS)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Hoja2!$C$34</c:f>
              <c:strCache>
                <c:ptCount val="1"/>
                <c:pt idx="0">
                  <c:v>Frecuencias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16-4BA3-9237-6C2E324334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16-4BA3-9237-6C2E324334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16-4BA3-9237-6C2E324334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716-4BA3-9237-6C2E32433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Hoja2!$B$35:$B$38</c:f>
              <c:strCache>
                <c:ptCount val="4"/>
                <c:pt idx="0">
                  <c:v>Siempre trato de reducir mi impacto</c:v>
                </c:pt>
                <c:pt idx="1">
                  <c:v>Algunas veces, depende el destino</c:v>
                </c:pt>
                <c:pt idx="2">
                  <c:v>No suelo considerarlo</c:v>
                </c:pt>
                <c:pt idx="3">
                  <c:v>No me interesa</c:v>
                </c:pt>
              </c:strCache>
            </c:strRef>
          </c:cat>
          <c:val>
            <c:numRef>
              <c:f>Hoja2!$C$35:$C$38</c:f>
              <c:numCache>
                <c:formatCode>General</c:formatCode>
                <c:ptCount val="4"/>
                <c:pt idx="0">
                  <c:v>59</c:v>
                </c:pt>
                <c:pt idx="1">
                  <c:v>44</c:v>
                </c:pt>
                <c:pt idx="2">
                  <c:v>17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02B-9F83-454B35BBCA76}"/>
            </c:ext>
          </c:extLst>
        </c:ser>
        <c:ser>
          <c:idx val="1"/>
          <c:order val="1"/>
          <c:tx>
            <c:strRef>
              <c:f>Hoja2!$D$34</c:f>
              <c:strCache>
                <c:ptCount val="1"/>
                <c:pt idx="0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716-4BA3-9237-6C2E324334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716-4BA3-9237-6C2E324334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716-4BA3-9237-6C2E324334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0716-4BA3-9237-6C2E32433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Hoja2!$B$35:$B$38</c:f>
              <c:strCache>
                <c:ptCount val="4"/>
                <c:pt idx="0">
                  <c:v>Siempre trato de reducir mi impacto</c:v>
                </c:pt>
                <c:pt idx="1">
                  <c:v>Algunas veces, depende el destino</c:v>
                </c:pt>
                <c:pt idx="2">
                  <c:v>No suelo considerarlo</c:v>
                </c:pt>
                <c:pt idx="3">
                  <c:v>No me interesa</c:v>
                </c:pt>
              </c:strCache>
            </c:strRef>
          </c:cat>
          <c:val>
            <c:numRef>
              <c:f>Hoja2!$D$35:$D$38</c:f>
              <c:numCache>
                <c:formatCode>0%</c:formatCode>
                <c:ptCount val="4"/>
                <c:pt idx="0">
                  <c:v>0.30399999999999999</c:v>
                </c:pt>
                <c:pt idx="1">
                  <c:v>0.376</c:v>
                </c:pt>
                <c:pt idx="2">
                  <c:v>0.29599999999999999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F-402B-9F83-454B35BBCA76}"/>
            </c:ext>
          </c:extLst>
        </c:ser>
        <c:ser>
          <c:idx val="2"/>
          <c:order val="2"/>
          <c:tx>
            <c:strRef>
              <c:f>Hoja2!$E$34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0716-4BA3-9237-6C2E324334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0716-4BA3-9237-6C2E324334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0716-4BA3-9237-6C2E324334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0716-4BA3-9237-6C2E32433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Hoja2!$B$35:$B$38</c:f>
              <c:strCache>
                <c:ptCount val="4"/>
                <c:pt idx="0">
                  <c:v>Siempre trato de reducir mi impacto</c:v>
                </c:pt>
                <c:pt idx="1">
                  <c:v>Algunas veces, depende el destino</c:v>
                </c:pt>
                <c:pt idx="2">
                  <c:v>No suelo considerarlo</c:v>
                </c:pt>
                <c:pt idx="3">
                  <c:v>No me interesa</c:v>
                </c:pt>
              </c:strCache>
            </c:strRef>
          </c:cat>
          <c:val>
            <c:numRef>
              <c:f>Hoja2!$E$35:$E$38</c:f>
              <c:numCache>
                <c:formatCode>General</c:formatCode>
                <c:ptCount val="4"/>
                <c:pt idx="0">
                  <c:v>59</c:v>
                </c:pt>
                <c:pt idx="1">
                  <c:v>103</c:v>
                </c:pt>
                <c:pt idx="2">
                  <c:v>120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1F-402B-9F83-454B35BBCA7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Reducción de impacto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Hoja2!$L$39:$L$43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cat>
          <c:val>
            <c:numRef>
              <c:f>Hoja2!$M$39:$M$43</c:f>
              <c:numCache>
                <c:formatCode>General</c:formatCode>
                <c:ptCount val="5"/>
                <c:pt idx="0">
                  <c:v>31</c:v>
                </c:pt>
                <c:pt idx="1">
                  <c:v>56</c:v>
                </c:pt>
                <c:pt idx="2">
                  <c:v>23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2E-4C99-965C-0ABFEAC30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"/>
        <c:axId val="1401261664"/>
        <c:axId val="1401262624"/>
      </c:barChart>
      <c:catAx>
        <c:axId val="14012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01262624"/>
        <c:crosses val="autoZero"/>
        <c:auto val="1"/>
        <c:lblAlgn val="ctr"/>
        <c:lblOffset val="100"/>
        <c:noMultiLvlLbl val="0"/>
      </c:catAx>
      <c:valAx>
        <c:axId val="140126262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0126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Preferencias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Hoja2!$O$4</c:f>
              <c:strCache>
                <c:ptCount val="1"/>
                <c:pt idx="0">
                  <c:v>Frecuencias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Hoja2!$N$5:$N$10</c:f>
              <c:strCache>
                <c:ptCount val="6"/>
                <c:pt idx="0">
                  <c:v>Turismo de aventura</c:v>
                </c:pt>
                <c:pt idx="1">
                  <c:v>Turismo cultural</c:v>
                </c:pt>
                <c:pt idx="2">
                  <c:v>Ecoturismo</c:v>
                </c:pt>
                <c:pt idx="3">
                  <c:v>Turismo gastronómico</c:v>
                </c:pt>
                <c:pt idx="4">
                  <c:v>Turismo corporativo</c:v>
                </c:pt>
                <c:pt idx="5">
                  <c:v>Relajación y bienestar</c:v>
                </c:pt>
              </c:strCache>
            </c:strRef>
          </c:cat>
          <c:val>
            <c:numRef>
              <c:f>Hoja2!$O$5:$O$10</c:f>
              <c:numCache>
                <c:formatCode>General</c:formatCode>
                <c:ptCount val="6"/>
                <c:pt idx="0">
                  <c:v>75</c:v>
                </c:pt>
                <c:pt idx="1">
                  <c:v>84</c:v>
                </c:pt>
                <c:pt idx="2">
                  <c:v>71</c:v>
                </c:pt>
                <c:pt idx="3">
                  <c:v>58</c:v>
                </c:pt>
                <c:pt idx="4">
                  <c:v>43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5-462A-8274-A675515C18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2922864"/>
        <c:axId val="492908944"/>
      </c:barChart>
      <c:catAx>
        <c:axId val="492922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08944"/>
        <c:crosses val="autoZero"/>
        <c:auto val="1"/>
        <c:lblAlgn val="ctr"/>
        <c:lblOffset val="100"/>
        <c:noMultiLvlLbl val="0"/>
      </c:catAx>
      <c:valAx>
        <c:axId val="4929089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292286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16</xdr:row>
      <xdr:rowOff>121920</xdr:rowOff>
    </xdr:from>
    <xdr:to>
      <xdr:col>9</xdr:col>
      <xdr:colOff>655320</xdr:colOff>
      <xdr:row>28</xdr:row>
      <xdr:rowOff>342900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C8FC8C-684A-E796-4054-19C78E8F4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685800</xdr:colOff>
      <xdr:row>5</xdr:row>
      <xdr:rowOff>45720</xdr:rowOff>
    </xdr:from>
    <xdr:to>
      <xdr:col>10</xdr:col>
      <xdr:colOff>434340</xdr:colOff>
      <xdr:row>18</xdr:row>
      <xdr:rowOff>60960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B03BF81-43BD-038D-805E-0281BB5D0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396240</xdr:colOff>
      <xdr:row>21</xdr:row>
      <xdr:rowOff>137160</xdr:rowOff>
    </xdr:from>
    <xdr:to>
      <xdr:col>23</xdr:col>
      <xdr:colOff>213360</xdr:colOff>
      <xdr:row>33</xdr:row>
      <xdr:rowOff>60960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EF8A3C3-82BF-4CA9-A487-BAF164C5A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556260</xdr:colOff>
      <xdr:row>11</xdr:row>
      <xdr:rowOff>22860</xdr:rowOff>
    </xdr:from>
    <xdr:to>
      <xdr:col>19</xdr:col>
      <xdr:colOff>22860</xdr:colOff>
      <xdr:row>25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5F1092-68CE-FDB2-D3BB-6B6BA5D0A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6</xdr:row>
      <xdr:rowOff>175260</xdr:rowOff>
    </xdr:from>
    <xdr:to>
      <xdr:col>11</xdr:col>
      <xdr:colOff>198120</xdr:colOff>
      <xdr:row>19</xdr:row>
      <xdr:rowOff>129540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05071C-3940-CC9A-B94E-04A99330C6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1005840</xdr:colOff>
      <xdr:row>12</xdr:row>
      <xdr:rowOff>15240</xdr:rowOff>
    </xdr:from>
    <xdr:to>
      <xdr:col>9</xdr:col>
      <xdr:colOff>304800</xdr:colOff>
      <xdr:row>27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78D977F-9D92-9F3F-CD1E-5CEA4644D3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403860</xdr:colOff>
      <xdr:row>26</xdr:row>
      <xdr:rowOff>38100</xdr:rowOff>
    </xdr:from>
    <xdr:to>
      <xdr:col>8</xdr:col>
      <xdr:colOff>495300</xdr:colOff>
      <xdr:row>37</xdr:row>
      <xdr:rowOff>7620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27D9F2-BA3D-7207-6DBD-070084F11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563880</xdr:colOff>
      <xdr:row>26</xdr:row>
      <xdr:rowOff>60960</xdr:rowOff>
    </xdr:from>
    <xdr:to>
      <xdr:col>19</xdr:col>
      <xdr:colOff>381000</xdr:colOff>
      <xdr:row>37</xdr:row>
      <xdr:rowOff>30480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F21153-3D81-7BDB-85D5-AD15770B9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274320</xdr:colOff>
      <xdr:row>7</xdr:row>
      <xdr:rowOff>15240</xdr:rowOff>
    </xdr:from>
    <xdr:to>
      <xdr:col>15</xdr:col>
      <xdr:colOff>853440</xdr:colOff>
      <xdr:row>24</xdr:row>
      <xdr:rowOff>68580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0684827-71D3-8B2A-9E88-F8C61C030F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TUF" refreshedDate="45586.766136458333" createdVersion="8" refreshedVersion="8" minRefreshableVersion="3" recordCount="125" xr:uid="{55FAD0E5-753A-4444-A30F-BDB94665F195}">
  <cacheSource type="worksheet">
    <worksheetSource name="Form_Responses1[¿Para usted, qué tan fundamental es el uso de recursos tecnológicos en su experiencia turística?]"/>
  </cacheSource>
  <cacheFields count="1">
    <cacheField name="¿Para usted, qué tan fundamental es el uso de recursos tecnológicos en su experiencia turística?" numFmtId="0">
      <sharedItems containsString="0" containsBlank="1" containsNumber="1" containsInteger="1" minValue="1" maxValue="5" count="6">
        <n v="4"/>
        <n v="5"/>
        <n v="2"/>
        <n v="3"/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">
  <r>
    <x v="0"/>
  </r>
  <r>
    <x v="1"/>
  </r>
  <r>
    <x v="0"/>
  </r>
  <r>
    <x v="2"/>
  </r>
  <r>
    <x v="3"/>
  </r>
  <r>
    <x v="0"/>
  </r>
  <r>
    <x v="2"/>
  </r>
  <r>
    <x v="0"/>
  </r>
  <r>
    <x v="3"/>
  </r>
  <r>
    <x v="1"/>
  </r>
  <r>
    <x v="4"/>
  </r>
  <r>
    <x v="0"/>
  </r>
  <r>
    <x v="3"/>
  </r>
  <r>
    <x v="0"/>
  </r>
  <r>
    <x v="0"/>
  </r>
  <r>
    <x v="5"/>
  </r>
  <r>
    <x v="0"/>
  </r>
  <r>
    <x v="2"/>
  </r>
  <r>
    <x v="1"/>
  </r>
  <r>
    <x v="1"/>
  </r>
  <r>
    <x v="1"/>
  </r>
  <r>
    <x v="0"/>
  </r>
  <r>
    <x v="0"/>
  </r>
  <r>
    <x v="0"/>
  </r>
  <r>
    <x v="3"/>
  </r>
  <r>
    <x v="2"/>
  </r>
  <r>
    <x v="0"/>
  </r>
  <r>
    <x v="1"/>
  </r>
  <r>
    <x v="3"/>
  </r>
  <r>
    <x v="1"/>
  </r>
  <r>
    <x v="0"/>
  </r>
  <r>
    <x v="1"/>
  </r>
  <r>
    <x v="0"/>
  </r>
  <r>
    <x v="2"/>
  </r>
  <r>
    <x v="0"/>
  </r>
  <r>
    <x v="1"/>
  </r>
  <r>
    <x v="3"/>
  </r>
  <r>
    <x v="1"/>
  </r>
  <r>
    <x v="3"/>
  </r>
  <r>
    <x v="1"/>
  </r>
  <r>
    <x v="0"/>
  </r>
  <r>
    <x v="0"/>
  </r>
  <r>
    <x v="1"/>
  </r>
  <r>
    <x v="4"/>
  </r>
  <r>
    <x v="0"/>
  </r>
  <r>
    <x v="3"/>
  </r>
  <r>
    <x v="0"/>
  </r>
  <r>
    <x v="0"/>
  </r>
  <r>
    <x v="3"/>
  </r>
  <r>
    <x v="0"/>
  </r>
  <r>
    <x v="0"/>
  </r>
  <r>
    <x v="0"/>
  </r>
  <r>
    <x v="3"/>
  </r>
  <r>
    <x v="0"/>
  </r>
  <r>
    <x v="0"/>
  </r>
  <r>
    <x v="0"/>
  </r>
  <r>
    <x v="3"/>
  </r>
  <r>
    <x v="0"/>
  </r>
  <r>
    <x v="1"/>
  </r>
  <r>
    <x v="3"/>
  </r>
  <r>
    <x v="0"/>
  </r>
  <r>
    <x v="2"/>
  </r>
  <r>
    <x v="1"/>
  </r>
  <r>
    <x v="0"/>
  </r>
  <r>
    <x v="0"/>
  </r>
  <r>
    <x v="1"/>
  </r>
  <r>
    <x v="0"/>
  </r>
  <r>
    <x v="0"/>
  </r>
  <r>
    <x v="0"/>
  </r>
  <r>
    <x v="3"/>
  </r>
  <r>
    <x v="0"/>
  </r>
  <r>
    <x v="0"/>
  </r>
  <r>
    <x v="0"/>
  </r>
  <r>
    <x v="3"/>
  </r>
  <r>
    <x v="0"/>
  </r>
  <r>
    <x v="0"/>
  </r>
  <r>
    <x v="0"/>
  </r>
  <r>
    <x v="0"/>
  </r>
  <r>
    <x v="0"/>
  </r>
  <r>
    <x v="4"/>
  </r>
  <r>
    <x v="0"/>
  </r>
  <r>
    <x v="0"/>
  </r>
  <r>
    <x v="0"/>
  </r>
  <r>
    <x v="3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3"/>
  </r>
  <r>
    <x v="1"/>
  </r>
  <r>
    <x v="0"/>
  </r>
  <r>
    <x v="1"/>
  </r>
  <r>
    <x v="0"/>
  </r>
  <r>
    <x v="0"/>
  </r>
  <r>
    <x v="0"/>
  </r>
  <r>
    <x v="0"/>
  </r>
  <r>
    <x v="1"/>
  </r>
  <r>
    <x v="0"/>
  </r>
  <r>
    <x v="0"/>
  </r>
  <r>
    <x v="1"/>
  </r>
  <r>
    <x v="2"/>
  </r>
  <r>
    <x v="0"/>
  </r>
  <r>
    <x v="0"/>
  </r>
  <r>
    <x v="1"/>
  </r>
  <r>
    <x v="0"/>
  </r>
  <r>
    <x v="1"/>
  </r>
  <r>
    <x v="1"/>
  </r>
  <r>
    <x v="0"/>
  </r>
  <r>
    <x v="0"/>
  </r>
  <r>
    <x v="0"/>
  </r>
  <r>
    <x v="0"/>
  </r>
  <r>
    <x v="1"/>
  </r>
  <r>
    <x v="0"/>
  </r>
  <r>
    <x v="3"/>
  </r>
  <r>
    <x v="0"/>
  </r>
  <r>
    <x v="1"/>
  </r>
  <r>
    <x v="1"/>
  </r>
  <r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4827BC-1AF8-4C11-B465-2333295F0F2C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B24:C31" firstHeaderRow="1" firstDataRow="1" firstDataCol="1"/>
  <pivotFields count="1">
    <pivotField axis="axisRow" dataField="1" showAll="0">
      <items count="7">
        <item x="4"/>
        <item x="2"/>
        <item x="3"/>
        <item x="0"/>
        <item x="1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¿Para usted, qué tan fundamental es el uso de recursos tecnológicos en su experiencia turística?" fld="0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6679A0-0A0F-4B84-B99E-47507AE1CFE3}" name="Tabla4" displayName="Tabla4" ref="L9:N14" totalsRowShown="0">
  <autoFilter ref="L9:N14" xr:uid="{516679A0-0A0F-4B84-B99E-47507AE1CFE3}"/>
  <tableColumns count="3">
    <tableColumn id="1" xr3:uid="{4D371D33-EEF5-44BD-9C9B-DE90456D5FD9}" name="Columna1" dataDxfId="2"/>
    <tableColumn id="2" xr3:uid="{934E9014-A674-48C6-9DB9-6A583BA6A9BB}" name="Frecuencia" dataDxfId="1"/>
    <tableColumn id="3" xr3:uid="{9166C69F-AFC8-45C2-BCFF-F0694CCF5FAF}" name="Porcentaje" dataDxfId="0" dataCellStyle="Porcentaje">
      <calculatedColumnFormula>+M10/125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N126">
  <tableColumns count="14">
    <tableColumn id="1" xr3:uid="{00000000-0010-0000-0000-000001000000}" name="Marca temporal"/>
    <tableColumn id="2" xr3:uid="{00000000-0010-0000-0000-000002000000}" name="¿Con qué frecuencia ha viajado en el último año?"/>
    <tableColumn id="3" xr3:uid="{00000000-0010-0000-0000-000003000000}" name="Preferencias para viajar"/>
    <tableColumn id="4" xr3:uid="{00000000-0010-0000-0000-000004000000}" name="¿Qué tipo de servicios adicionales le gustaría encontrar en sus destinos turísticos? "/>
    <tableColumn id="5" xr3:uid="{00000000-0010-0000-0000-000005000000}" name="¿Está usted familiarizado con tecnologías que le faciliten su experiencia durante los viajes? "/>
    <tableColumn id="6" xr3:uid="{00000000-0010-0000-0000-000006000000}" name="¿Para usted, qué tan fundamental es el uso de recursos tecnológicos en su experiencia turística?"/>
    <tableColumn id="7" xr3:uid="{00000000-0010-0000-0000-000007000000}" name="¿Qué tipo de tecnologías le resultan mas útiles durante el viaje?"/>
    <tableColumn id="8" xr3:uid="{00000000-0010-0000-0000-000008000000}" name=" ¿Cuál ha sido tu experiencia con la tecnología en destinos turísticos?  "/>
    <tableColumn id="9" xr3:uid="{00000000-0010-0000-0000-000009000000}" name=" ¿En qué áreas específicas cree que la tecnología podría mejorar su próxima experiencia de viaje?  "/>
    <tableColumn id="10" xr3:uid="{00000000-0010-0000-0000-00000A000000}" name="¿Qué tan relevante es para usted que los destinos turísticos implementen prácticas sostenibles?  "/>
    <tableColumn id="11" xr3:uid="{00000000-0010-0000-0000-00000B000000}" name="¿Qué tan importante es para usted que un servicio turístico tenga responsabilidad ambiental?"/>
    <tableColumn id="12" xr3:uid="{00000000-0010-0000-0000-00000C000000}" name="¿Qué papel juega como turista para reducir el impacto ambiental durante sus viajes?"/>
    <tableColumn id="13" xr3:uid="{00000000-0010-0000-0000-00000D000000}" name=" En una escala del 1 al 5, ¿qué tan dispuesto estaría a participar en actividades turísticas que promuevan la conservación ambiental (ej. limpieza de playas, plantación de árboles)?  "/>
    <tableColumn id="14" xr3:uid="{00000000-0010-0000-0000-00000E000000}" name="¿Cuáles son las actividades turísticas que son de su preferencia?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8807-A896-47D9-880F-AC89BAA9A16E}">
  <dimension ref="B3:O31"/>
  <sheetViews>
    <sheetView showGridLines="0" topLeftCell="L11" workbookViewId="0">
      <selection activeCell="P33" sqref="P33"/>
    </sheetView>
  </sheetViews>
  <sheetFormatPr baseColWidth="10" defaultRowHeight="13.2" x14ac:dyDescent="0.25"/>
  <cols>
    <col min="2" max="2" width="42.44140625" bestFit="1" customWidth="1"/>
    <col min="3" max="3" width="26.5546875" customWidth="1"/>
    <col min="4" max="4" width="19.109375" bestFit="1" customWidth="1"/>
    <col min="12" max="12" width="35.88671875" customWidth="1"/>
    <col min="13" max="13" width="15" bestFit="1" customWidth="1"/>
    <col min="14" max="14" width="19.109375" bestFit="1" customWidth="1"/>
    <col min="24" max="24" width="11.5546875" customWidth="1"/>
  </cols>
  <sheetData>
    <row r="3" spans="2:14" ht="15" x14ac:dyDescent="0.25">
      <c r="B3" s="11"/>
      <c r="C3" s="15" t="s">
        <v>167</v>
      </c>
      <c r="D3" s="15" t="s">
        <v>166</v>
      </c>
    </row>
    <row r="4" spans="2:14" x14ac:dyDescent="0.25">
      <c r="B4" s="32" t="s">
        <v>112</v>
      </c>
      <c r="C4" s="16">
        <f>SUMPRODUCT(--(ISNUMBER(SEARCH(B4,'Respuestas de formulario 1'!$G:$G))))</f>
        <v>94</v>
      </c>
      <c r="D4" s="17">
        <f>+E4/304</f>
        <v>0.30921052631578949</v>
      </c>
      <c r="E4" s="18">
        <f>+C4+E3</f>
        <v>94</v>
      </c>
    </row>
    <row r="5" spans="2:14" x14ac:dyDescent="0.25">
      <c r="B5" s="32" t="s">
        <v>97</v>
      </c>
      <c r="C5" s="16">
        <f>SUMPRODUCT(--(ISNUMBER(SEARCH(B5,'Respuestas de formulario 1'!$G:$G))))</f>
        <v>69</v>
      </c>
      <c r="D5" s="17">
        <f t="shared" ref="D5:D8" si="0">+E5/304</f>
        <v>0.53618421052631582</v>
      </c>
      <c r="E5" s="18">
        <f t="shared" ref="E5:E8" si="1">+C5+E4</f>
        <v>163</v>
      </c>
    </row>
    <row r="6" spans="2:14" x14ac:dyDescent="0.25">
      <c r="B6" s="32" t="s">
        <v>92</v>
      </c>
      <c r="C6" s="16">
        <f>SUMPRODUCT(--(ISNUMBER(SEARCH(B6,'Respuestas de formulario 1'!$G:$G))))</f>
        <v>52</v>
      </c>
      <c r="D6" s="17">
        <f t="shared" si="0"/>
        <v>0.70723684210526316</v>
      </c>
      <c r="E6" s="18">
        <f t="shared" si="1"/>
        <v>215</v>
      </c>
    </row>
    <row r="7" spans="2:14" x14ac:dyDescent="0.25">
      <c r="B7" s="32" t="s">
        <v>65</v>
      </c>
      <c r="C7" s="16">
        <f>SUMPRODUCT(--(ISNUMBER(SEARCH(B7,'Respuestas de formulario 1'!$G:$G))))</f>
        <v>40</v>
      </c>
      <c r="D7" s="17">
        <f t="shared" si="0"/>
        <v>0.83881578947368418</v>
      </c>
      <c r="E7" s="18">
        <f t="shared" si="1"/>
        <v>255</v>
      </c>
    </row>
    <row r="8" spans="2:14" x14ac:dyDescent="0.25">
      <c r="B8" s="32" t="s">
        <v>156</v>
      </c>
      <c r="C8" s="16">
        <f>SUMPRODUCT(--(ISNUMBER(SEARCH(B8,'Respuestas de formulario 1'!$G:$G))))</f>
        <v>49</v>
      </c>
      <c r="D8" s="17">
        <f t="shared" si="0"/>
        <v>1</v>
      </c>
      <c r="E8" s="18">
        <f t="shared" si="1"/>
        <v>304</v>
      </c>
    </row>
    <row r="9" spans="2:14" x14ac:dyDescent="0.25">
      <c r="C9" s="13">
        <f>+SUM(C4:C8)</f>
        <v>304</v>
      </c>
      <c r="L9" s="22" t="s">
        <v>172</v>
      </c>
      <c r="M9" s="23" t="s">
        <v>171</v>
      </c>
      <c r="N9" s="23" t="s">
        <v>168</v>
      </c>
    </row>
    <row r="10" spans="2:14" ht="14.4" x14ac:dyDescent="0.25">
      <c r="B10" s="14"/>
      <c r="C10" s="14"/>
      <c r="L10" s="21" t="s">
        <v>36</v>
      </c>
      <c r="M10" s="22">
        <f>SUMPRODUCT(--(ISNUMBER(SEARCH(L10,'Respuestas de formulario 1'!$E:$E))))</f>
        <v>14</v>
      </c>
      <c r="N10" s="24">
        <f>+M10/125</f>
        <v>0.112</v>
      </c>
    </row>
    <row r="11" spans="2:14" ht="14.4" x14ac:dyDescent="0.25">
      <c r="B11" s="14"/>
      <c r="L11" s="21" t="s">
        <v>17</v>
      </c>
      <c r="M11" s="22">
        <f>SUMPRODUCT(--(ISNUMBER(SEARCH(L11,'Respuestas de formulario 1'!$E:$E))))</f>
        <v>93</v>
      </c>
      <c r="N11" s="24">
        <f t="shared" ref="N11:N14" si="2">+M11/125</f>
        <v>0.74399999999999999</v>
      </c>
    </row>
    <row r="12" spans="2:14" ht="14.4" x14ac:dyDescent="0.25">
      <c r="L12" s="21" t="s">
        <v>59</v>
      </c>
      <c r="M12" s="22">
        <f>SUMPRODUCT(--(ISNUMBER(SEARCH(L12,'Respuestas de formulario 1'!$E:$E))))</f>
        <v>16</v>
      </c>
      <c r="N12" s="24">
        <f t="shared" si="2"/>
        <v>0.128</v>
      </c>
    </row>
    <row r="13" spans="2:14" ht="14.4" x14ac:dyDescent="0.25">
      <c r="L13" s="21" t="s">
        <v>170</v>
      </c>
      <c r="M13" s="22">
        <v>2</v>
      </c>
      <c r="N13" s="24">
        <f t="shared" si="2"/>
        <v>1.6E-2</v>
      </c>
    </row>
    <row r="14" spans="2:14" ht="14.4" x14ac:dyDescent="0.25">
      <c r="L14" s="21" t="s">
        <v>165</v>
      </c>
      <c r="M14" s="22">
        <f>+SUM(M10:M13)</f>
        <v>125</v>
      </c>
      <c r="N14" s="24">
        <f t="shared" si="2"/>
        <v>1</v>
      </c>
    </row>
    <row r="15" spans="2:14" ht="13.8" x14ac:dyDescent="0.3">
      <c r="B15" s="19" t="s">
        <v>169</v>
      </c>
      <c r="C15" s="19" t="s">
        <v>168</v>
      </c>
    </row>
    <row r="16" spans="2:14" ht="15" x14ac:dyDescent="0.3">
      <c r="B16" s="32" t="s">
        <v>112</v>
      </c>
      <c r="C16" s="20">
        <f>+C4/125</f>
        <v>0.752</v>
      </c>
      <c r="L16" s="11"/>
      <c r="M16" s="15" t="s">
        <v>167</v>
      </c>
      <c r="N16" s="15" t="s">
        <v>166</v>
      </c>
    </row>
    <row r="17" spans="2:15" ht="14.4" x14ac:dyDescent="0.3">
      <c r="B17" s="32" t="s">
        <v>97</v>
      </c>
      <c r="C17" s="20">
        <f t="shared" ref="C17:C20" si="3">+C5/125</f>
        <v>0.55200000000000005</v>
      </c>
      <c r="L17" s="12" t="s">
        <v>177</v>
      </c>
      <c r="M17" s="18">
        <v>38</v>
      </c>
      <c r="N17" s="17">
        <v>0.30399999999999999</v>
      </c>
      <c r="O17" s="18">
        <f>+M17+O16</f>
        <v>38</v>
      </c>
    </row>
    <row r="18" spans="2:15" ht="14.4" x14ac:dyDescent="0.3">
      <c r="B18" s="32" t="s">
        <v>92</v>
      </c>
      <c r="C18" s="20">
        <f t="shared" si="3"/>
        <v>0.41599999999999998</v>
      </c>
      <c r="L18" s="12" t="s">
        <v>178</v>
      </c>
      <c r="M18" s="18">
        <v>47</v>
      </c>
      <c r="N18" s="17">
        <v>0.376</v>
      </c>
      <c r="O18" s="18">
        <f t="shared" ref="O18:O20" si="4">+M18+O17</f>
        <v>85</v>
      </c>
    </row>
    <row r="19" spans="2:15" ht="14.4" x14ac:dyDescent="0.3">
      <c r="B19" s="32" t="s">
        <v>65</v>
      </c>
      <c r="C19" s="20">
        <f t="shared" si="3"/>
        <v>0.32</v>
      </c>
      <c r="L19" s="12" t="s">
        <v>179</v>
      </c>
      <c r="M19" s="18">
        <v>37</v>
      </c>
      <c r="N19" s="17">
        <v>0.29599999999999999</v>
      </c>
      <c r="O19" s="18">
        <f t="shared" si="4"/>
        <v>122</v>
      </c>
    </row>
    <row r="20" spans="2:15" ht="14.4" x14ac:dyDescent="0.3">
      <c r="B20" s="32" t="s">
        <v>156</v>
      </c>
      <c r="C20" s="20">
        <f t="shared" si="3"/>
        <v>0.39200000000000002</v>
      </c>
      <c r="L20" s="12" t="s">
        <v>180</v>
      </c>
      <c r="M20" s="18">
        <v>3</v>
      </c>
      <c r="N20" s="17">
        <v>2.4E-2</v>
      </c>
      <c r="O20" s="18">
        <f t="shared" si="4"/>
        <v>125</v>
      </c>
    </row>
    <row r="21" spans="2:15" ht="13.8" x14ac:dyDescent="0.3">
      <c r="C21" s="20"/>
    </row>
    <row r="22" spans="2:15" x14ac:dyDescent="0.25">
      <c r="M22" s="16"/>
    </row>
    <row r="24" spans="2:15" x14ac:dyDescent="0.25">
      <c r="B24" s="27" t="s">
        <v>173</v>
      </c>
      <c r="C24" s="25" t="s">
        <v>176</v>
      </c>
    </row>
    <row r="25" spans="2:15" x14ac:dyDescent="0.25">
      <c r="B25" s="28">
        <v>1</v>
      </c>
      <c r="C25" s="25">
        <v>3</v>
      </c>
      <c r="D25" s="28">
        <v>1</v>
      </c>
      <c r="E25" s="25">
        <v>3</v>
      </c>
    </row>
    <row r="26" spans="2:15" ht="14.4" x14ac:dyDescent="0.25">
      <c r="B26" s="29">
        <v>2</v>
      </c>
      <c r="C26" s="30">
        <v>7</v>
      </c>
      <c r="D26" s="29">
        <v>2</v>
      </c>
      <c r="E26" s="30">
        <v>7</v>
      </c>
      <c r="L26" s="12" t="s">
        <v>181</v>
      </c>
      <c r="M26" s="33" t="s">
        <v>171</v>
      </c>
    </row>
    <row r="27" spans="2:15" ht="28.8" x14ac:dyDescent="0.25">
      <c r="B27" s="29">
        <v>3</v>
      </c>
      <c r="C27" s="30">
        <v>17</v>
      </c>
      <c r="D27" s="29">
        <v>3</v>
      </c>
      <c r="E27" s="30">
        <v>17</v>
      </c>
      <c r="L27" s="12" t="s">
        <v>71</v>
      </c>
      <c r="M27" s="18">
        <f>SUMPRODUCT(--(ISNUMBER(SEARCH(L27,'Respuestas de formulario 1'!$I:$I))))</f>
        <v>76</v>
      </c>
      <c r="N27" s="40">
        <f>+O27/$O$31</f>
        <v>0.27737226277372262</v>
      </c>
      <c r="O27" s="18">
        <f>+N26+M27</f>
        <v>76</v>
      </c>
    </row>
    <row r="28" spans="2:15" ht="34.799999999999997" customHeight="1" x14ac:dyDescent="0.25">
      <c r="B28" s="29">
        <v>4</v>
      </c>
      <c r="C28" s="30">
        <v>70</v>
      </c>
      <c r="D28" s="29">
        <v>4</v>
      </c>
      <c r="E28" s="30">
        <v>70</v>
      </c>
      <c r="L28" s="12" t="s">
        <v>83</v>
      </c>
      <c r="M28" s="18">
        <f>SUMPRODUCT(--(ISNUMBER(SEARCH(L28,'Respuestas de formulario 1'!$I:$I))))</f>
        <v>67</v>
      </c>
      <c r="N28" s="40">
        <f t="shared" ref="N28:N31" si="5">+O28/$O$31</f>
        <v>0.52189781021897808</v>
      </c>
      <c r="O28" s="18">
        <f>+O27+M28</f>
        <v>143</v>
      </c>
    </row>
    <row r="29" spans="2:15" ht="34.799999999999997" customHeight="1" x14ac:dyDescent="0.25">
      <c r="B29" s="29">
        <v>5</v>
      </c>
      <c r="C29" s="30">
        <v>27</v>
      </c>
      <c r="D29" s="29">
        <v>5</v>
      </c>
      <c r="E29" s="30">
        <v>27</v>
      </c>
      <c r="L29" s="12" t="s">
        <v>154</v>
      </c>
      <c r="M29" s="18">
        <f>SUMPRODUCT(--(ISNUMBER(SEARCH(L29,'Respuestas de formulario 1'!$I:$I))))</f>
        <v>58</v>
      </c>
      <c r="N29" s="40">
        <f t="shared" si="5"/>
        <v>0.73357664233576647</v>
      </c>
      <c r="O29" s="18">
        <f>+O28+M29</f>
        <v>201</v>
      </c>
    </row>
    <row r="30" spans="2:15" ht="34.799999999999997" customHeight="1" x14ac:dyDescent="0.25">
      <c r="B30" s="29" t="s">
        <v>174</v>
      </c>
      <c r="C30" s="30"/>
      <c r="L30" s="12" t="s">
        <v>105</v>
      </c>
      <c r="M30" s="18">
        <f>SUMPRODUCT(--(ISNUMBER(SEARCH(L30,'Respuestas de formulario 1'!$I:$I))))</f>
        <v>39</v>
      </c>
      <c r="N30" s="40">
        <f t="shared" si="5"/>
        <v>0.87591240875912413</v>
      </c>
      <c r="O30" s="18">
        <f>+O29+M30</f>
        <v>240</v>
      </c>
    </row>
    <row r="31" spans="2:15" ht="14.4" x14ac:dyDescent="0.25">
      <c r="B31" s="31" t="s">
        <v>175</v>
      </c>
      <c r="C31" s="26">
        <v>124</v>
      </c>
      <c r="L31" s="12" t="s">
        <v>96</v>
      </c>
      <c r="M31" s="18">
        <f>SUMPRODUCT(--(ISNUMBER(SEARCH(L31,'Respuestas de formulario 1'!$I:$I))))</f>
        <v>34</v>
      </c>
      <c r="N31" s="40">
        <f t="shared" si="5"/>
        <v>1</v>
      </c>
      <c r="O31" s="18">
        <f>+O30+M31</f>
        <v>274</v>
      </c>
    </row>
  </sheetData>
  <sortState xmlns:xlrd2="http://schemas.microsoft.com/office/spreadsheetml/2017/richdata2" ref="B4:C8">
    <sortCondition descending="1" ref="C8"/>
  </sortState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8F63-9DCC-4CE6-9A73-51FB2A600983}">
  <dimension ref="B4:Q43"/>
  <sheetViews>
    <sheetView topLeftCell="G1" workbookViewId="0">
      <selection activeCell="P1" sqref="P1"/>
    </sheetView>
  </sheetViews>
  <sheetFormatPr baseColWidth="10" defaultRowHeight="13.2" x14ac:dyDescent="0.25"/>
  <cols>
    <col min="2" max="2" width="20.33203125" customWidth="1"/>
    <col min="3" max="3" width="12.44140625" customWidth="1"/>
    <col min="4" max="4" width="19.109375" bestFit="1" customWidth="1"/>
    <col min="12" max="12" width="16.109375" bestFit="1" customWidth="1"/>
    <col min="13" max="13" width="18.33203125" customWidth="1"/>
    <col min="14" max="14" width="21" customWidth="1"/>
    <col min="16" max="16" width="19.109375" bestFit="1" customWidth="1"/>
  </cols>
  <sheetData>
    <row r="4" spans="2:17" ht="15" x14ac:dyDescent="0.25">
      <c r="N4" s="11"/>
      <c r="O4" s="15" t="s">
        <v>167</v>
      </c>
      <c r="P4" s="15" t="s">
        <v>166</v>
      </c>
    </row>
    <row r="5" spans="2:17" ht="14.4" x14ac:dyDescent="0.25">
      <c r="N5" s="12" t="s">
        <v>82</v>
      </c>
      <c r="O5" s="18">
        <f>+SUMPRODUCT(--(ISNUMBER(SEARCH(N5,'Respuestas de formulario 1'!$N:$N))))</f>
        <v>75</v>
      </c>
      <c r="P5" s="17">
        <v>0.30399999999999999</v>
      </c>
      <c r="Q5" s="18">
        <f>+O5+Q4</f>
        <v>75</v>
      </c>
    </row>
    <row r="6" spans="2:17" ht="15" x14ac:dyDescent="0.25">
      <c r="B6" s="11"/>
      <c r="C6" s="15" t="s">
        <v>167</v>
      </c>
      <c r="D6" s="15" t="s">
        <v>166</v>
      </c>
      <c r="N6" s="12" t="s">
        <v>79</v>
      </c>
      <c r="O6" s="18">
        <f>+SUMPRODUCT(--(ISNUMBER(SEARCH(N6,'Respuestas de formulario 1'!$N:$N))))</f>
        <v>84</v>
      </c>
      <c r="P6" s="17">
        <v>0.376</v>
      </c>
      <c r="Q6" s="18">
        <f t="shared" ref="Q6:Q8" si="0">+O6+Q5</f>
        <v>159</v>
      </c>
    </row>
    <row r="7" spans="2:17" ht="14.4" x14ac:dyDescent="0.25">
      <c r="B7" s="12" t="s">
        <v>21</v>
      </c>
      <c r="C7" s="18">
        <f>+SUMPRODUCT(--(ISNUMBER(SEARCH(B7,'Respuestas de formulario 1'!$J:$J))))</f>
        <v>61</v>
      </c>
      <c r="D7" s="17">
        <v>0.30399999999999999</v>
      </c>
      <c r="E7" s="18">
        <f>+C7+E6</f>
        <v>61</v>
      </c>
      <c r="N7" s="12" t="s">
        <v>90</v>
      </c>
      <c r="O7" s="18">
        <f>+SUMPRODUCT(--(ISNUMBER(SEARCH(N7,'Respuestas de formulario 1'!$N:$N))))</f>
        <v>71</v>
      </c>
      <c r="P7" s="17">
        <v>0.29599999999999999</v>
      </c>
      <c r="Q7" s="18">
        <f t="shared" si="0"/>
        <v>230</v>
      </c>
    </row>
    <row r="8" spans="2:17" ht="14.4" x14ac:dyDescent="0.25">
      <c r="B8" s="12" t="s">
        <v>31</v>
      </c>
      <c r="C8" s="18">
        <f>+SUMPRODUCT(--(ISNUMBER(SEARCH(B8,'Respuestas de formulario 1'!$J:$J))))</f>
        <v>119</v>
      </c>
      <c r="D8" s="17">
        <v>0.376</v>
      </c>
      <c r="E8" s="18">
        <f t="shared" ref="E8:E10" si="1">+C8+E7</f>
        <v>180</v>
      </c>
      <c r="N8" s="12" t="s">
        <v>182</v>
      </c>
      <c r="O8" s="18">
        <f>+SUMPRODUCT(--(ISNUMBER(SEARCH(N8,'Respuestas de formulario 1'!$N:$N))))</f>
        <v>58</v>
      </c>
      <c r="P8" s="17">
        <v>2.4E-2</v>
      </c>
      <c r="Q8" s="18">
        <f t="shared" si="0"/>
        <v>288</v>
      </c>
    </row>
    <row r="9" spans="2:17" ht="14.4" x14ac:dyDescent="0.25">
      <c r="B9" s="12" t="s">
        <v>43</v>
      </c>
      <c r="C9" s="18">
        <f>+SUMPRODUCT(--(ISNUMBER(SEARCH(B9,'Respuestas de formulario 1'!$J:$J))))</f>
        <v>20</v>
      </c>
      <c r="D9" s="17">
        <v>0.29599999999999999</v>
      </c>
      <c r="E9" s="18">
        <f t="shared" si="1"/>
        <v>200</v>
      </c>
      <c r="N9" s="12" t="s">
        <v>40</v>
      </c>
      <c r="O9" s="18">
        <f>+SUMPRODUCT(--(ISNUMBER(SEARCH(N9,'Respuestas de formulario 1'!$N:$N))))</f>
        <v>43</v>
      </c>
      <c r="P9" s="17">
        <v>2.4E-2</v>
      </c>
    </row>
    <row r="10" spans="2:17" ht="14.4" x14ac:dyDescent="0.25">
      <c r="B10" s="12" t="s">
        <v>38</v>
      </c>
      <c r="C10" s="18">
        <f>+SUMPRODUCT(--(ISNUMBER(SEARCH(B10,'Respuestas de formulario 1'!$J:$J))))</f>
        <v>7</v>
      </c>
      <c r="D10" s="17">
        <v>2.4E-2</v>
      </c>
      <c r="E10" s="18">
        <f t="shared" si="1"/>
        <v>207</v>
      </c>
      <c r="N10" s="12" t="s">
        <v>160</v>
      </c>
      <c r="O10" s="18">
        <f>+SUMPRODUCT(--(ISNUMBER(SEARCH(N10,'Respuestas de formulario 1'!$N:$N))))</f>
        <v>36</v>
      </c>
      <c r="P10" s="17">
        <v>2.4E-2</v>
      </c>
    </row>
    <row r="25" spans="2:5" ht="15" x14ac:dyDescent="0.25">
      <c r="B25" s="11"/>
      <c r="C25" s="15" t="s">
        <v>167</v>
      </c>
      <c r="D25" s="15" t="s">
        <v>166</v>
      </c>
    </row>
    <row r="26" spans="2:5" ht="14.4" x14ac:dyDescent="0.25">
      <c r="B26" s="12" t="s">
        <v>55</v>
      </c>
      <c r="C26" s="18">
        <f>+SUMPRODUCT(--(ISNUMBER(SEARCH(B26,'Respuestas de formulario 1'!$K:$K))))</f>
        <v>46</v>
      </c>
      <c r="D26" s="17">
        <v>0.30399999999999999</v>
      </c>
      <c r="E26" s="18">
        <f>+C26+E25</f>
        <v>46</v>
      </c>
    </row>
    <row r="27" spans="2:5" ht="14.4" x14ac:dyDescent="0.25">
      <c r="B27" s="12" t="s">
        <v>22</v>
      </c>
      <c r="C27" s="18">
        <f>+SUMPRODUCT(--(ISNUMBER(SEARCH(B27,'Respuestas de formulario 1'!$K:$K))))</f>
        <v>118</v>
      </c>
      <c r="D27" s="17">
        <v>0.376</v>
      </c>
      <c r="E27" s="18">
        <f t="shared" ref="E27:E29" si="2">+C27+E26</f>
        <v>164</v>
      </c>
    </row>
    <row r="28" spans="2:5" ht="14.4" x14ac:dyDescent="0.25">
      <c r="B28" s="12" t="s">
        <v>32</v>
      </c>
      <c r="C28" s="18">
        <f>+SUMPRODUCT(--(ISNUMBER(SEARCH(B28,'Respuestas de formulario 1'!$K:$K))))</f>
        <v>24</v>
      </c>
      <c r="D28" s="17">
        <v>0.29599999999999999</v>
      </c>
      <c r="E28" s="18">
        <f t="shared" si="2"/>
        <v>188</v>
      </c>
    </row>
    <row r="29" spans="2:5" ht="14.4" x14ac:dyDescent="0.25">
      <c r="B29" s="12" t="s">
        <v>62</v>
      </c>
      <c r="C29" s="18">
        <f>+SUMPRODUCT(--(ISNUMBER(SEARCH(B29,'Respuestas de formulario 1'!$K:$K))))</f>
        <v>8</v>
      </c>
      <c r="D29" s="17">
        <v>2.4E-2</v>
      </c>
      <c r="E29" s="18">
        <f t="shared" si="2"/>
        <v>196</v>
      </c>
    </row>
    <row r="34" spans="2:13" ht="15" x14ac:dyDescent="0.25">
      <c r="B34" s="11"/>
      <c r="C34" s="15" t="s">
        <v>167</v>
      </c>
      <c r="D34" s="15" t="s">
        <v>166</v>
      </c>
    </row>
    <row r="35" spans="2:13" ht="28.8" x14ac:dyDescent="0.25">
      <c r="B35" s="12" t="s">
        <v>56</v>
      </c>
      <c r="C35" s="18">
        <f>+SUMPRODUCT(--(ISNUMBER(SEARCH(B35,'Respuestas de formulario 1'!$L:$L))))</f>
        <v>59</v>
      </c>
      <c r="D35" s="17">
        <v>0.30399999999999999</v>
      </c>
      <c r="E35" s="18">
        <f>+C35+E34</f>
        <v>59</v>
      </c>
    </row>
    <row r="36" spans="2:13" ht="28.8" x14ac:dyDescent="0.25">
      <c r="B36" s="12" t="s">
        <v>39</v>
      </c>
      <c r="C36" s="18">
        <f>+SUMPRODUCT(--(ISNUMBER(SEARCH(B36,'Respuestas de formulario 1'!$L:$L))))</f>
        <v>44</v>
      </c>
      <c r="D36" s="17">
        <v>0.376</v>
      </c>
      <c r="E36" s="18">
        <f t="shared" ref="E36:E38" si="3">+C36+E35</f>
        <v>103</v>
      </c>
    </row>
    <row r="37" spans="2:13" ht="21" customHeight="1" x14ac:dyDescent="0.25">
      <c r="B37" s="12" t="s">
        <v>23</v>
      </c>
      <c r="C37" s="18">
        <f>+SUMPRODUCT(--(ISNUMBER(SEARCH(B37,'Respuestas de formulario 1'!$L:$L))))</f>
        <v>17</v>
      </c>
      <c r="D37" s="17">
        <v>0.29599999999999999</v>
      </c>
      <c r="E37" s="18">
        <f t="shared" si="3"/>
        <v>120</v>
      </c>
    </row>
    <row r="38" spans="2:13" ht="14.4" x14ac:dyDescent="0.25">
      <c r="B38" s="12" t="s">
        <v>62</v>
      </c>
      <c r="C38" s="18">
        <f>+SUMPRODUCT(--(ISNUMBER(SEARCH(B38,'Respuestas de formulario 1'!$L:$L))))</f>
        <v>5</v>
      </c>
      <c r="D38" s="17">
        <v>2.4E-2</v>
      </c>
      <c r="E38" s="18">
        <f t="shared" si="3"/>
        <v>125</v>
      </c>
    </row>
    <row r="39" spans="2:13" x14ac:dyDescent="0.25">
      <c r="B39" s="34"/>
      <c r="L39" s="29">
        <v>5</v>
      </c>
      <c r="M39" s="30">
        <v>31</v>
      </c>
    </row>
    <row r="40" spans="2:13" x14ac:dyDescent="0.25">
      <c r="L40" s="29">
        <v>4</v>
      </c>
      <c r="M40" s="30">
        <v>56</v>
      </c>
    </row>
    <row r="41" spans="2:13" x14ac:dyDescent="0.25">
      <c r="L41" s="29">
        <v>3</v>
      </c>
      <c r="M41" s="30">
        <v>23</v>
      </c>
    </row>
    <row r="42" spans="2:13" x14ac:dyDescent="0.25">
      <c r="L42" s="29">
        <v>2</v>
      </c>
      <c r="M42" s="30">
        <v>8</v>
      </c>
    </row>
    <row r="43" spans="2:13" x14ac:dyDescent="0.25">
      <c r="L43" s="29">
        <v>1</v>
      </c>
      <c r="M43" s="30">
        <v>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26"/>
  <sheetViews>
    <sheetView tabSelected="1" workbookViewId="0">
      <pane ySplit="1" topLeftCell="A63" activePane="bottomLeft" state="frozen"/>
      <selection pane="bottomLeft" sqref="A1:C1"/>
    </sheetView>
  </sheetViews>
  <sheetFormatPr baseColWidth="10" defaultColWidth="12.6640625" defaultRowHeight="15.75" customHeight="1" x14ac:dyDescent="0.25"/>
  <cols>
    <col min="1" max="1" width="19.77734375" customWidth="1"/>
    <col min="2" max="2" width="37.6640625" customWidth="1"/>
    <col min="3" max="3" width="22.33203125" customWidth="1"/>
    <col min="4" max="14" width="37.6640625" customWidth="1"/>
    <col min="15" max="20" width="18.8867187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x14ac:dyDescent="0.25">
      <c r="A2" s="39">
        <v>45545.297627314816</v>
      </c>
      <c r="B2" s="5" t="s">
        <v>14</v>
      </c>
      <c r="C2" s="5" t="s">
        <v>15</v>
      </c>
      <c r="D2" s="5" t="s">
        <v>16</v>
      </c>
      <c r="E2" s="5" t="s">
        <v>17</v>
      </c>
      <c r="F2" s="5">
        <v>4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>
        <v>4</v>
      </c>
      <c r="N2" s="6" t="s">
        <v>24</v>
      </c>
    </row>
    <row r="3" spans="1:14" x14ac:dyDescent="0.25">
      <c r="A3" s="39">
        <v>45545.348738425928</v>
      </c>
      <c r="B3" s="7" t="s">
        <v>25</v>
      </c>
      <c r="C3" s="7" t="s">
        <v>26</v>
      </c>
      <c r="D3" s="7" t="s">
        <v>27</v>
      </c>
      <c r="E3" s="7" t="s">
        <v>17</v>
      </c>
      <c r="F3" s="7">
        <v>5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23</v>
      </c>
      <c r="M3" s="7">
        <v>3</v>
      </c>
      <c r="N3" s="8" t="s">
        <v>33</v>
      </c>
    </row>
    <row r="4" spans="1:14" x14ac:dyDescent="0.25">
      <c r="A4" s="39">
        <v>45545.383958333332</v>
      </c>
      <c r="B4" s="5" t="s">
        <v>14</v>
      </c>
      <c r="C4" s="5" t="s">
        <v>34</v>
      </c>
      <c r="D4" s="5" t="s">
        <v>35</v>
      </c>
      <c r="E4" s="5" t="s">
        <v>36</v>
      </c>
      <c r="F4" s="5">
        <v>4</v>
      </c>
      <c r="G4" s="5" t="s">
        <v>37</v>
      </c>
      <c r="H4" s="5" t="s">
        <v>19</v>
      </c>
      <c r="I4" s="5" t="s">
        <v>20</v>
      </c>
      <c r="J4" s="5" t="s">
        <v>38</v>
      </c>
      <c r="K4" s="5" t="s">
        <v>22</v>
      </c>
      <c r="L4" s="5" t="s">
        <v>39</v>
      </c>
      <c r="M4" s="5">
        <v>3</v>
      </c>
      <c r="N4" s="6" t="s">
        <v>40</v>
      </c>
    </row>
    <row r="5" spans="1:14" x14ac:dyDescent="0.25">
      <c r="A5" s="39">
        <v>45545.440509259257</v>
      </c>
      <c r="B5" s="7" t="s">
        <v>41</v>
      </c>
      <c r="C5" s="7" t="s">
        <v>15</v>
      </c>
      <c r="D5" s="7" t="s">
        <v>35</v>
      </c>
      <c r="E5" s="7" t="s">
        <v>17</v>
      </c>
      <c r="F5" s="7">
        <v>2</v>
      </c>
      <c r="G5" s="7" t="s">
        <v>37</v>
      </c>
      <c r="H5" s="7" t="s">
        <v>42</v>
      </c>
      <c r="I5" s="7" t="s">
        <v>30</v>
      </c>
      <c r="J5" s="7" t="s">
        <v>43</v>
      </c>
      <c r="K5" s="7" t="s">
        <v>32</v>
      </c>
      <c r="L5" s="7" t="s">
        <v>39</v>
      </c>
      <c r="M5" s="7">
        <v>4</v>
      </c>
      <c r="N5" s="8" t="s">
        <v>44</v>
      </c>
    </row>
    <row r="6" spans="1:14" x14ac:dyDescent="0.25">
      <c r="A6" s="39">
        <v>45545.491655092592</v>
      </c>
      <c r="B6" s="5" t="s">
        <v>25</v>
      </c>
      <c r="C6" s="5" t="s">
        <v>45</v>
      </c>
      <c r="D6" s="5" t="s">
        <v>35</v>
      </c>
      <c r="E6" s="5" t="s">
        <v>17</v>
      </c>
      <c r="F6" s="5">
        <v>3</v>
      </c>
      <c r="G6" s="5" t="s">
        <v>46</v>
      </c>
      <c r="H6" s="5" t="s">
        <v>19</v>
      </c>
      <c r="I6" s="5" t="s">
        <v>30</v>
      </c>
      <c r="J6" s="5" t="s">
        <v>43</v>
      </c>
      <c r="K6" s="5" t="s">
        <v>22</v>
      </c>
      <c r="L6" s="5" t="s">
        <v>39</v>
      </c>
      <c r="M6" s="5">
        <v>3</v>
      </c>
      <c r="N6" s="6" t="s">
        <v>47</v>
      </c>
    </row>
    <row r="7" spans="1:14" x14ac:dyDescent="0.25">
      <c r="A7" s="39">
        <v>45545.539363425924</v>
      </c>
      <c r="B7" s="7" t="s">
        <v>14</v>
      </c>
      <c r="C7" s="7" t="s">
        <v>45</v>
      </c>
      <c r="D7" s="7" t="s">
        <v>48</v>
      </c>
      <c r="E7" s="7" t="s">
        <v>36</v>
      </c>
      <c r="F7" s="7">
        <v>4</v>
      </c>
      <c r="G7" s="7" t="s">
        <v>49</v>
      </c>
      <c r="H7" s="7" t="s">
        <v>42</v>
      </c>
      <c r="I7" s="7" t="s">
        <v>50</v>
      </c>
      <c r="J7" s="7" t="s">
        <v>43</v>
      </c>
      <c r="K7" s="7" t="s">
        <v>22</v>
      </c>
      <c r="L7" s="7" t="s">
        <v>39</v>
      </c>
      <c r="M7" s="7">
        <v>3</v>
      </c>
      <c r="N7" s="8" t="s">
        <v>51</v>
      </c>
    </row>
    <row r="8" spans="1:14" x14ac:dyDescent="0.25">
      <c r="A8" s="39">
        <v>45545.599409722221</v>
      </c>
      <c r="B8" s="5" t="s">
        <v>14</v>
      </c>
      <c r="C8" s="5" t="s">
        <v>26</v>
      </c>
      <c r="D8" s="5" t="s">
        <v>52</v>
      </c>
      <c r="E8" s="5" t="s">
        <v>17</v>
      </c>
      <c r="F8" s="5">
        <v>2</v>
      </c>
      <c r="G8" s="5" t="s">
        <v>53</v>
      </c>
      <c r="H8" s="5" t="s">
        <v>29</v>
      </c>
      <c r="I8" s="5" t="s">
        <v>54</v>
      </c>
      <c r="J8" s="5" t="s">
        <v>31</v>
      </c>
      <c r="K8" s="5" t="s">
        <v>55</v>
      </c>
      <c r="L8" s="5" t="s">
        <v>56</v>
      </c>
      <c r="M8" s="5">
        <v>1</v>
      </c>
      <c r="N8" s="6" t="s">
        <v>57</v>
      </c>
    </row>
    <row r="9" spans="1:14" x14ac:dyDescent="0.25">
      <c r="A9" s="39">
        <v>45545.649467592593</v>
      </c>
      <c r="B9" s="7" t="s">
        <v>41</v>
      </c>
      <c r="C9" s="7" t="s">
        <v>45</v>
      </c>
      <c r="D9" s="7" t="s">
        <v>58</v>
      </c>
      <c r="E9" s="7" t="s">
        <v>59</v>
      </c>
      <c r="F9" s="7">
        <v>4</v>
      </c>
      <c r="G9" s="7" t="s">
        <v>60</v>
      </c>
      <c r="H9" s="7" t="s">
        <v>42</v>
      </c>
      <c r="I9" s="7" t="s">
        <v>61</v>
      </c>
      <c r="J9" s="7" t="s">
        <v>21</v>
      </c>
      <c r="K9" s="7" t="s">
        <v>62</v>
      </c>
      <c r="L9" s="7" t="s">
        <v>39</v>
      </c>
      <c r="M9" s="7">
        <v>3</v>
      </c>
      <c r="N9" s="8" t="s">
        <v>63</v>
      </c>
    </row>
    <row r="10" spans="1:14" x14ac:dyDescent="0.25">
      <c r="A10" s="39">
        <v>45545.707303240742</v>
      </c>
      <c r="B10" s="5" t="s">
        <v>14</v>
      </c>
      <c r="C10" s="5" t="s">
        <v>45</v>
      </c>
      <c r="D10" s="5" t="s">
        <v>64</v>
      </c>
      <c r="E10" s="5" t="s">
        <v>59</v>
      </c>
      <c r="F10" s="5">
        <v>3</v>
      </c>
      <c r="G10" s="5" t="s">
        <v>65</v>
      </c>
      <c r="H10" s="5" t="s">
        <v>66</v>
      </c>
      <c r="I10" s="5" t="s">
        <v>30</v>
      </c>
      <c r="J10" s="5" t="s">
        <v>43</v>
      </c>
      <c r="K10" s="5" t="s">
        <v>32</v>
      </c>
      <c r="L10" s="5" t="s">
        <v>23</v>
      </c>
      <c r="M10" s="5">
        <v>3</v>
      </c>
      <c r="N10" s="6" t="s">
        <v>67</v>
      </c>
    </row>
    <row r="11" spans="1:14" x14ac:dyDescent="0.25">
      <c r="A11" s="39">
        <v>45545.75886574074</v>
      </c>
      <c r="B11" s="7" t="s">
        <v>14</v>
      </c>
      <c r="C11" s="7" t="s">
        <v>15</v>
      </c>
      <c r="D11" s="7" t="s">
        <v>48</v>
      </c>
      <c r="E11" s="7" t="s">
        <v>17</v>
      </c>
      <c r="F11" s="7">
        <v>5</v>
      </c>
      <c r="G11" s="7" t="s">
        <v>68</v>
      </c>
      <c r="H11" s="7" t="s">
        <v>66</v>
      </c>
      <c r="I11" s="7" t="s">
        <v>54</v>
      </c>
      <c r="J11" s="7" t="s">
        <v>21</v>
      </c>
      <c r="K11" s="7" t="s">
        <v>22</v>
      </c>
      <c r="L11" s="7" t="s">
        <v>56</v>
      </c>
      <c r="M11" s="7">
        <v>4</v>
      </c>
      <c r="N11" s="8" t="s">
        <v>69</v>
      </c>
    </row>
    <row r="12" spans="1:14" x14ac:dyDescent="0.25">
      <c r="A12" s="39">
        <v>45545.816655092596</v>
      </c>
      <c r="B12" s="5" t="s">
        <v>41</v>
      </c>
      <c r="C12" s="5" t="s">
        <v>26</v>
      </c>
      <c r="D12" s="5" t="s">
        <v>70</v>
      </c>
      <c r="E12" s="5" t="s">
        <v>17</v>
      </c>
      <c r="F12" s="5">
        <v>1</v>
      </c>
      <c r="G12" s="5" t="s">
        <v>53</v>
      </c>
      <c r="H12" s="5" t="s">
        <v>19</v>
      </c>
      <c r="I12" s="5" t="s">
        <v>71</v>
      </c>
      <c r="J12" s="5" t="s">
        <v>21</v>
      </c>
      <c r="K12" s="5" t="s">
        <v>55</v>
      </c>
      <c r="L12" s="5" t="s">
        <v>56</v>
      </c>
      <c r="M12" s="5">
        <v>1</v>
      </c>
      <c r="N12" s="6" t="s">
        <v>72</v>
      </c>
    </row>
    <row r="13" spans="1:14" x14ac:dyDescent="0.25">
      <c r="A13" s="39">
        <v>45545.848993055559</v>
      </c>
      <c r="B13" s="7" t="s">
        <v>14</v>
      </c>
      <c r="C13" s="7" t="s">
        <v>45</v>
      </c>
      <c r="D13" s="7" t="s">
        <v>52</v>
      </c>
      <c r="E13" s="7" t="s">
        <v>59</v>
      </c>
      <c r="F13" s="7">
        <v>4</v>
      </c>
      <c r="G13" s="7" t="s">
        <v>73</v>
      </c>
      <c r="H13" s="7" t="s">
        <v>42</v>
      </c>
      <c r="I13" s="7" t="s">
        <v>74</v>
      </c>
      <c r="J13" s="7" t="s">
        <v>31</v>
      </c>
      <c r="K13" s="7" t="s">
        <v>22</v>
      </c>
      <c r="L13" s="7" t="s">
        <v>39</v>
      </c>
      <c r="M13" s="7">
        <v>5</v>
      </c>
      <c r="N13" s="8" t="s">
        <v>75</v>
      </c>
    </row>
    <row r="14" spans="1:14" x14ac:dyDescent="0.25">
      <c r="A14" s="39">
        <v>45575.319745370369</v>
      </c>
      <c r="B14" s="5" t="s">
        <v>14</v>
      </c>
      <c r="C14" s="5" t="s">
        <v>15</v>
      </c>
      <c r="D14" s="5" t="s">
        <v>76</v>
      </c>
      <c r="E14" s="5" t="s">
        <v>36</v>
      </c>
      <c r="F14" s="5">
        <v>3</v>
      </c>
      <c r="G14" s="5" t="s">
        <v>77</v>
      </c>
      <c r="H14" s="5" t="s">
        <v>66</v>
      </c>
      <c r="I14" s="5" t="s">
        <v>78</v>
      </c>
      <c r="J14" s="5" t="s">
        <v>31</v>
      </c>
      <c r="K14" s="5" t="s">
        <v>22</v>
      </c>
      <c r="L14" s="5" t="s">
        <v>39</v>
      </c>
      <c r="M14" s="5">
        <v>2</v>
      </c>
      <c r="N14" s="6" t="s">
        <v>79</v>
      </c>
    </row>
    <row r="15" spans="1:14" x14ac:dyDescent="0.25">
      <c r="A15" s="39">
        <v>45575.368854166663</v>
      </c>
      <c r="B15" s="7" t="s">
        <v>25</v>
      </c>
      <c r="C15" s="7" t="s">
        <v>45</v>
      </c>
      <c r="D15" s="7" t="s">
        <v>80</v>
      </c>
      <c r="E15" s="7" t="s">
        <v>59</v>
      </c>
      <c r="F15" s="7">
        <v>4</v>
      </c>
      <c r="G15" s="7" t="s">
        <v>81</v>
      </c>
      <c r="H15" s="7" t="s">
        <v>42</v>
      </c>
      <c r="I15" s="7" t="s">
        <v>71</v>
      </c>
      <c r="J15" s="7" t="s">
        <v>43</v>
      </c>
      <c r="K15" s="7" t="s">
        <v>32</v>
      </c>
      <c r="L15" s="7" t="s">
        <v>23</v>
      </c>
      <c r="M15" s="7">
        <v>3</v>
      </c>
      <c r="N15" s="8" t="s">
        <v>82</v>
      </c>
    </row>
    <row r="16" spans="1:14" x14ac:dyDescent="0.25">
      <c r="A16" s="39">
        <v>45575.386620370373</v>
      </c>
      <c r="B16" s="5" t="s">
        <v>25</v>
      </c>
      <c r="C16" s="5" t="s">
        <v>15</v>
      </c>
      <c r="D16" s="5" t="s">
        <v>70</v>
      </c>
      <c r="E16" s="5" t="s">
        <v>17</v>
      </c>
      <c r="F16" s="5">
        <v>4</v>
      </c>
      <c r="G16" s="5" t="s">
        <v>53</v>
      </c>
      <c r="H16" s="5" t="s">
        <v>66</v>
      </c>
      <c r="I16" s="5" t="s">
        <v>83</v>
      </c>
      <c r="J16" s="5" t="s">
        <v>31</v>
      </c>
      <c r="K16" s="5" t="s">
        <v>22</v>
      </c>
      <c r="L16" s="5" t="s">
        <v>39</v>
      </c>
      <c r="M16" s="5">
        <v>4</v>
      </c>
      <c r="N16" s="6" t="s">
        <v>82</v>
      </c>
    </row>
    <row r="17" spans="1:14" x14ac:dyDescent="0.25">
      <c r="A17" s="39">
        <v>45575.446192129632</v>
      </c>
      <c r="B17" s="7" t="s">
        <v>14</v>
      </c>
      <c r="C17" s="7" t="s">
        <v>45</v>
      </c>
      <c r="D17" s="7" t="s">
        <v>84</v>
      </c>
      <c r="E17" s="7" t="s">
        <v>17</v>
      </c>
      <c r="F17" s="7">
        <v>4</v>
      </c>
      <c r="G17" s="7" t="s">
        <v>85</v>
      </c>
      <c r="H17" s="7" t="s">
        <v>66</v>
      </c>
      <c r="I17" s="7" t="s">
        <v>86</v>
      </c>
      <c r="J17" s="7" t="s">
        <v>31</v>
      </c>
      <c r="K17" s="7" t="s">
        <v>22</v>
      </c>
      <c r="L17" s="7" t="s">
        <v>56</v>
      </c>
      <c r="M17" s="7">
        <v>4</v>
      </c>
      <c r="N17" s="8" t="s">
        <v>87</v>
      </c>
    </row>
    <row r="18" spans="1:14" x14ac:dyDescent="0.25">
      <c r="A18" s="39">
        <v>45575.495370370372</v>
      </c>
      <c r="B18" s="5" t="s">
        <v>41</v>
      </c>
      <c r="C18" s="5" t="s">
        <v>15</v>
      </c>
      <c r="D18" s="5" t="s">
        <v>27</v>
      </c>
      <c r="E18" s="5" t="s">
        <v>17</v>
      </c>
      <c r="F18" s="5">
        <v>4</v>
      </c>
      <c r="G18" s="5" t="s">
        <v>88</v>
      </c>
      <c r="H18" s="5" t="s">
        <v>66</v>
      </c>
      <c r="I18" s="5" t="s">
        <v>89</v>
      </c>
      <c r="J18" s="5" t="s">
        <v>31</v>
      </c>
      <c r="K18" s="5" t="s">
        <v>32</v>
      </c>
      <c r="L18" s="5" t="s">
        <v>39</v>
      </c>
      <c r="M18" s="5">
        <v>4</v>
      </c>
      <c r="N18" s="6" t="s">
        <v>90</v>
      </c>
    </row>
    <row r="19" spans="1:14" x14ac:dyDescent="0.25">
      <c r="A19" s="39">
        <v>45575.542245370372</v>
      </c>
      <c r="B19" s="7" t="s">
        <v>25</v>
      </c>
      <c r="C19" s="7" t="s">
        <v>45</v>
      </c>
      <c r="D19" s="7" t="s">
        <v>91</v>
      </c>
      <c r="E19" s="7" t="s">
        <v>36</v>
      </c>
      <c r="F19" s="7">
        <v>2</v>
      </c>
      <c r="G19" s="7" t="s">
        <v>92</v>
      </c>
      <c r="H19" s="7" t="s">
        <v>66</v>
      </c>
      <c r="I19" s="7" t="s">
        <v>54</v>
      </c>
      <c r="J19" s="7" t="s">
        <v>38</v>
      </c>
      <c r="K19" s="7" t="s">
        <v>32</v>
      </c>
      <c r="L19" s="7" t="s">
        <v>23</v>
      </c>
      <c r="M19" s="7">
        <v>2</v>
      </c>
      <c r="N19" s="8" t="s">
        <v>93</v>
      </c>
    </row>
    <row r="20" spans="1:14" x14ac:dyDescent="0.25">
      <c r="A20" s="39">
        <v>45575.595810185187</v>
      </c>
      <c r="B20" s="5" t="s">
        <v>14</v>
      </c>
      <c r="C20" s="5" t="s">
        <v>34</v>
      </c>
      <c r="D20" s="5" t="s">
        <v>94</v>
      </c>
      <c r="E20" s="5" t="s">
        <v>17</v>
      </c>
      <c r="F20" s="5">
        <v>5</v>
      </c>
      <c r="G20" s="5" t="s">
        <v>95</v>
      </c>
      <c r="H20" s="5" t="s">
        <v>19</v>
      </c>
      <c r="I20" s="5" t="s">
        <v>96</v>
      </c>
      <c r="J20" s="5" t="s">
        <v>31</v>
      </c>
      <c r="K20" s="5" t="s">
        <v>32</v>
      </c>
      <c r="L20" s="5" t="s">
        <v>56</v>
      </c>
      <c r="M20" s="5">
        <v>4</v>
      </c>
      <c r="N20" s="6" t="s">
        <v>63</v>
      </c>
    </row>
    <row r="21" spans="1:14" x14ac:dyDescent="0.25">
      <c r="A21" s="39">
        <v>45575.644618055558</v>
      </c>
      <c r="B21" s="7" t="s">
        <v>41</v>
      </c>
      <c r="C21" s="7" t="s">
        <v>26</v>
      </c>
      <c r="D21" s="7" t="s">
        <v>64</v>
      </c>
      <c r="E21" s="7" t="s">
        <v>17</v>
      </c>
      <c r="F21" s="7">
        <v>5</v>
      </c>
      <c r="G21" s="7" t="s">
        <v>97</v>
      </c>
      <c r="H21" s="7" t="s">
        <v>42</v>
      </c>
      <c r="I21" s="7" t="s">
        <v>54</v>
      </c>
      <c r="J21" s="7" t="s">
        <v>43</v>
      </c>
      <c r="K21" s="7" t="s">
        <v>62</v>
      </c>
      <c r="L21" s="7" t="s">
        <v>62</v>
      </c>
      <c r="M21" s="7">
        <v>1</v>
      </c>
      <c r="N21" s="8" t="s">
        <v>93</v>
      </c>
    </row>
    <row r="22" spans="1:14" x14ac:dyDescent="0.25">
      <c r="A22" s="39">
        <v>45575.696250000001</v>
      </c>
      <c r="B22" s="5" t="s">
        <v>25</v>
      </c>
      <c r="C22" s="5" t="s">
        <v>45</v>
      </c>
      <c r="D22" s="5" t="s">
        <v>98</v>
      </c>
      <c r="E22" s="5" t="s">
        <v>17</v>
      </c>
      <c r="F22" s="5">
        <v>5</v>
      </c>
      <c r="G22" s="5" t="s">
        <v>88</v>
      </c>
      <c r="H22" s="5" t="s">
        <v>42</v>
      </c>
      <c r="I22" s="5" t="s">
        <v>99</v>
      </c>
      <c r="J22" s="5" t="s">
        <v>21</v>
      </c>
      <c r="K22" s="5" t="s">
        <v>55</v>
      </c>
      <c r="L22" s="5" t="s">
        <v>39</v>
      </c>
      <c r="M22" s="5">
        <v>5</v>
      </c>
      <c r="N22" s="6" t="s">
        <v>100</v>
      </c>
    </row>
    <row r="23" spans="1:14" x14ac:dyDescent="0.25">
      <c r="A23" s="39">
        <v>45575.748738425929</v>
      </c>
      <c r="B23" s="7" t="s">
        <v>41</v>
      </c>
      <c r="C23" s="7" t="s">
        <v>26</v>
      </c>
      <c r="D23" s="7" t="s">
        <v>101</v>
      </c>
      <c r="E23" s="7" t="s">
        <v>17</v>
      </c>
      <c r="F23" s="7">
        <v>4</v>
      </c>
      <c r="G23" s="7" t="s">
        <v>102</v>
      </c>
      <c r="H23" s="7" t="s">
        <v>19</v>
      </c>
      <c r="I23" s="7" t="s">
        <v>71</v>
      </c>
      <c r="J23" s="7" t="s">
        <v>43</v>
      </c>
      <c r="K23" s="7" t="s">
        <v>62</v>
      </c>
      <c r="L23" s="7" t="s">
        <v>39</v>
      </c>
      <c r="M23" s="7">
        <v>3</v>
      </c>
      <c r="N23" s="8" t="s">
        <v>40</v>
      </c>
    </row>
    <row r="24" spans="1:14" x14ac:dyDescent="0.25">
      <c r="A24" s="39">
        <v>45575.795428240737</v>
      </c>
      <c r="B24" s="5" t="s">
        <v>14</v>
      </c>
      <c r="C24" s="5" t="s">
        <v>34</v>
      </c>
      <c r="D24" s="5" t="s">
        <v>103</v>
      </c>
      <c r="E24" s="5" t="s">
        <v>17</v>
      </c>
      <c r="F24" s="5">
        <v>4</v>
      </c>
      <c r="G24" s="5" t="s">
        <v>97</v>
      </c>
      <c r="H24" s="5" t="s">
        <v>19</v>
      </c>
      <c r="I24" s="5" t="s">
        <v>71</v>
      </c>
      <c r="J24" s="5" t="s">
        <v>38</v>
      </c>
      <c r="K24" s="5" t="s">
        <v>32</v>
      </c>
      <c r="L24" s="5" t="s">
        <v>39</v>
      </c>
      <c r="M24" s="5">
        <v>2</v>
      </c>
      <c r="N24" s="6" t="s">
        <v>104</v>
      </c>
    </row>
    <row r="25" spans="1:14" x14ac:dyDescent="0.25">
      <c r="A25" s="39">
        <v>45575.857430555552</v>
      </c>
      <c r="B25" s="7" t="s">
        <v>25</v>
      </c>
      <c r="C25" s="7" t="s">
        <v>34</v>
      </c>
      <c r="D25" s="7" t="s">
        <v>103</v>
      </c>
      <c r="E25" s="7" t="s">
        <v>36</v>
      </c>
      <c r="F25" s="7">
        <v>4</v>
      </c>
      <c r="G25" s="7" t="s">
        <v>68</v>
      </c>
      <c r="H25" s="7" t="s">
        <v>42</v>
      </c>
      <c r="I25" s="7" t="s">
        <v>105</v>
      </c>
      <c r="J25" s="7" t="s">
        <v>21</v>
      </c>
      <c r="K25" s="7" t="s">
        <v>55</v>
      </c>
      <c r="L25" s="7" t="s">
        <v>56</v>
      </c>
      <c r="M25" s="7">
        <v>5</v>
      </c>
      <c r="N25" s="8" t="s">
        <v>69</v>
      </c>
    </row>
    <row r="26" spans="1:14" x14ac:dyDescent="0.25">
      <c r="A26" s="39">
        <v>45606.308344907404</v>
      </c>
      <c r="B26" s="5" t="s">
        <v>14</v>
      </c>
      <c r="C26" s="5" t="s">
        <v>45</v>
      </c>
      <c r="D26" s="5" t="s">
        <v>27</v>
      </c>
      <c r="E26" s="5" t="s">
        <v>59</v>
      </c>
      <c r="F26" s="5">
        <v>3</v>
      </c>
      <c r="G26" s="5" t="s">
        <v>102</v>
      </c>
      <c r="H26" s="5" t="s">
        <v>42</v>
      </c>
      <c r="I26" s="5" t="s">
        <v>106</v>
      </c>
      <c r="J26" s="5" t="s">
        <v>21</v>
      </c>
      <c r="K26" s="5" t="s">
        <v>22</v>
      </c>
      <c r="L26" s="5" t="s">
        <v>39</v>
      </c>
      <c r="M26" s="5">
        <v>4</v>
      </c>
      <c r="N26" s="6" t="s">
        <v>100</v>
      </c>
    </row>
    <row r="27" spans="1:14" x14ac:dyDescent="0.25">
      <c r="A27" s="39">
        <v>45606.359363425923</v>
      </c>
      <c r="B27" s="7" t="s">
        <v>25</v>
      </c>
      <c r="C27" s="7" t="s">
        <v>34</v>
      </c>
      <c r="D27" s="7" t="s">
        <v>70</v>
      </c>
      <c r="E27" s="7" t="s">
        <v>17</v>
      </c>
      <c r="F27" s="7">
        <v>2</v>
      </c>
      <c r="G27" s="7" t="s">
        <v>49</v>
      </c>
      <c r="H27" s="7" t="s">
        <v>42</v>
      </c>
      <c r="I27" s="7" t="s">
        <v>54</v>
      </c>
      <c r="J27" s="7" t="s">
        <v>21</v>
      </c>
      <c r="K27" s="7" t="s">
        <v>32</v>
      </c>
      <c r="L27" s="7" t="s">
        <v>56</v>
      </c>
      <c r="M27" s="7">
        <v>5</v>
      </c>
      <c r="N27" s="8" t="s">
        <v>107</v>
      </c>
    </row>
    <row r="28" spans="1:14" x14ac:dyDescent="0.25">
      <c r="A28" s="39">
        <v>45606.409768518519</v>
      </c>
      <c r="B28" s="5" t="s">
        <v>41</v>
      </c>
      <c r="C28" s="5" t="s">
        <v>45</v>
      </c>
      <c r="D28" s="5" t="s">
        <v>103</v>
      </c>
      <c r="E28" s="5" t="s">
        <v>59</v>
      </c>
      <c r="F28" s="5">
        <v>4</v>
      </c>
      <c r="G28" s="5" t="s">
        <v>92</v>
      </c>
      <c r="H28" s="5" t="s">
        <v>42</v>
      </c>
      <c r="I28" s="5" t="s">
        <v>108</v>
      </c>
      <c r="J28" s="5" t="s">
        <v>21</v>
      </c>
      <c r="K28" s="5" t="s">
        <v>55</v>
      </c>
      <c r="L28" s="5" t="s">
        <v>39</v>
      </c>
      <c r="M28" s="5">
        <v>3</v>
      </c>
      <c r="N28" s="6" t="s">
        <v>109</v>
      </c>
    </row>
    <row r="29" spans="1:14" x14ac:dyDescent="0.25">
      <c r="A29" s="39">
        <v>45606.457372685189</v>
      </c>
      <c r="B29" s="7" t="s">
        <v>14</v>
      </c>
      <c r="C29" s="7" t="s">
        <v>45</v>
      </c>
      <c r="D29" s="7" t="s">
        <v>98</v>
      </c>
      <c r="E29" s="7" t="s">
        <v>17</v>
      </c>
      <c r="F29" s="7">
        <v>5</v>
      </c>
      <c r="G29" s="7" t="s">
        <v>110</v>
      </c>
      <c r="H29" s="7" t="s">
        <v>19</v>
      </c>
      <c r="I29" s="7" t="s">
        <v>50</v>
      </c>
      <c r="J29" s="7" t="s">
        <v>21</v>
      </c>
      <c r="K29" s="7" t="s">
        <v>55</v>
      </c>
      <c r="L29" s="7" t="s">
        <v>56</v>
      </c>
      <c r="M29" s="7">
        <v>5</v>
      </c>
      <c r="N29" s="8" t="s">
        <v>69</v>
      </c>
    </row>
    <row r="30" spans="1:14" x14ac:dyDescent="0.25">
      <c r="A30" s="39">
        <v>45606.514108796298</v>
      </c>
      <c r="B30" s="5" t="s">
        <v>25</v>
      </c>
      <c r="C30" s="5" t="s">
        <v>15</v>
      </c>
      <c r="D30" s="5" t="s">
        <v>70</v>
      </c>
      <c r="E30" s="5" t="s">
        <v>59</v>
      </c>
      <c r="F30" s="5">
        <v>3</v>
      </c>
      <c r="G30" s="5" t="s">
        <v>53</v>
      </c>
      <c r="H30" s="5" t="s">
        <v>66</v>
      </c>
      <c r="I30" s="5" t="s">
        <v>71</v>
      </c>
      <c r="J30" s="5" t="s">
        <v>21</v>
      </c>
      <c r="K30" s="5" t="s">
        <v>22</v>
      </c>
      <c r="L30" s="5" t="s">
        <v>56</v>
      </c>
      <c r="M30" s="5">
        <v>4</v>
      </c>
      <c r="N30" s="6" t="s">
        <v>33</v>
      </c>
    </row>
    <row r="31" spans="1:14" x14ac:dyDescent="0.25">
      <c r="A31" s="39">
        <v>45606.564467592594</v>
      </c>
      <c r="B31" s="7" t="s">
        <v>14</v>
      </c>
      <c r="C31" s="7" t="s">
        <v>45</v>
      </c>
      <c r="D31" s="7" t="s">
        <v>91</v>
      </c>
      <c r="E31" s="7" t="s">
        <v>17</v>
      </c>
      <c r="F31" s="7">
        <v>5</v>
      </c>
      <c r="G31" s="7" t="s">
        <v>85</v>
      </c>
      <c r="H31" s="7" t="s">
        <v>66</v>
      </c>
      <c r="I31" s="7" t="s">
        <v>111</v>
      </c>
      <c r="J31" s="7" t="s">
        <v>43</v>
      </c>
      <c r="K31" s="7" t="s">
        <v>22</v>
      </c>
      <c r="L31" s="7" t="s">
        <v>23</v>
      </c>
      <c r="M31" s="7">
        <v>4</v>
      </c>
      <c r="N31" s="8" t="s">
        <v>67</v>
      </c>
    </row>
    <row r="32" spans="1:14" x14ac:dyDescent="0.25">
      <c r="A32" s="39">
        <v>45606.614131944443</v>
      </c>
      <c r="B32" s="5" t="s">
        <v>14</v>
      </c>
      <c r="C32" s="5" t="s">
        <v>15</v>
      </c>
      <c r="D32" s="5" t="s">
        <v>27</v>
      </c>
      <c r="E32" s="5" t="s">
        <v>36</v>
      </c>
      <c r="F32" s="5">
        <v>4</v>
      </c>
      <c r="G32" s="5" t="s">
        <v>112</v>
      </c>
      <c r="H32" s="5" t="s">
        <v>66</v>
      </c>
      <c r="I32" s="5" t="s">
        <v>108</v>
      </c>
      <c r="J32" s="5" t="s">
        <v>43</v>
      </c>
      <c r="K32" s="5" t="s">
        <v>62</v>
      </c>
      <c r="L32" s="5" t="s">
        <v>62</v>
      </c>
      <c r="M32" s="5">
        <v>1</v>
      </c>
      <c r="N32" s="6" t="s">
        <v>113</v>
      </c>
    </row>
    <row r="33" spans="1:14" x14ac:dyDescent="0.25">
      <c r="A33" s="39">
        <v>45606.66369212963</v>
      </c>
      <c r="B33" s="7" t="s">
        <v>41</v>
      </c>
      <c r="C33" s="7" t="s">
        <v>26</v>
      </c>
      <c r="D33" s="7" t="s">
        <v>114</v>
      </c>
      <c r="E33" s="7" t="s">
        <v>17</v>
      </c>
      <c r="F33" s="7">
        <v>5</v>
      </c>
      <c r="G33" s="7" t="s">
        <v>77</v>
      </c>
      <c r="H33" s="7" t="s">
        <v>19</v>
      </c>
      <c r="I33" s="7" t="s">
        <v>71</v>
      </c>
      <c r="J33" s="7" t="s">
        <v>38</v>
      </c>
      <c r="K33" s="7" t="s">
        <v>62</v>
      </c>
      <c r="L33" s="7" t="s">
        <v>23</v>
      </c>
      <c r="M33" s="7">
        <v>1</v>
      </c>
      <c r="N33" s="8" t="s">
        <v>40</v>
      </c>
    </row>
    <row r="34" spans="1:14" x14ac:dyDescent="0.25">
      <c r="A34" s="39">
        <v>45606.709456018521</v>
      </c>
      <c r="B34" s="5" t="s">
        <v>14</v>
      </c>
      <c r="C34" s="5" t="s">
        <v>34</v>
      </c>
      <c r="D34" s="5" t="s">
        <v>27</v>
      </c>
      <c r="E34" s="5" t="s">
        <v>59</v>
      </c>
      <c r="F34" s="5">
        <v>4</v>
      </c>
      <c r="G34" s="5" t="s">
        <v>102</v>
      </c>
      <c r="H34" s="5" t="s">
        <v>42</v>
      </c>
      <c r="I34" s="5" t="s">
        <v>30</v>
      </c>
      <c r="J34" s="5" t="s">
        <v>21</v>
      </c>
      <c r="K34" s="5" t="s">
        <v>55</v>
      </c>
      <c r="L34" s="5" t="s">
        <v>56</v>
      </c>
      <c r="M34" s="5">
        <v>5</v>
      </c>
      <c r="N34" s="6" t="s">
        <v>90</v>
      </c>
    </row>
    <row r="35" spans="1:14" x14ac:dyDescent="0.25">
      <c r="A35" s="39">
        <v>45606.765324074076</v>
      </c>
      <c r="B35" s="7" t="s">
        <v>14</v>
      </c>
      <c r="C35" s="7" t="s">
        <v>45</v>
      </c>
      <c r="D35" s="7" t="s">
        <v>52</v>
      </c>
      <c r="E35" s="7" t="s">
        <v>36</v>
      </c>
      <c r="F35" s="7">
        <v>2</v>
      </c>
      <c r="G35" s="7" t="s">
        <v>110</v>
      </c>
      <c r="H35" s="7" t="s">
        <v>66</v>
      </c>
      <c r="I35" s="7" t="s">
        <v>96</v>
      </c>
      <c r="J35" s="7" t="s">
        <v>21</v>
      </c>
      <c r="K35" s="7" t="s">
        <v>22</v>
      </c>
      <c r="L35" s="7" t="s">
        <v>23</v>
      </c>
      <c r="M35" s="7">
        <v>4</v>
      </c>
      <c r="N35" s="8" t="s">
        <v>115</v>
      </c>
    </row>
    <row r="36" spans="1:14" x14ac:dyDescent="0.25">
      <c r="A36" s="39">
        <v>45606.823298611111</v>
      </c>
      <c r="B36" s="5" t="s">
        <v>25</v>
      </c>
      <c r="C36" s="5" t="s">
        <v>15</v>
      </c>
      <c r="D36" s="5" t="s">
        <v>84</v>
      </c>
      <c r="E36" s="5" t="s">
        <v>36</v>
      </c>
      <c r="F36" s="5">
        <v>4</v>
      </c>
      <c r="G36" s="5" t="s">
        <v>37</v>
      </c>
      <c r="H36" s="5" t="s">
        <v>66</v>
      </c>
      <c r="I36" s="5" t="s">
        <v>30</v>
      </c>
      <c r="J36" s="5" t="s">
        <v>21</v>
      </c>
      <c r="K36" s="5" t="s">
        <v>22</v>
      </c>
      <c r="L36" s="5" t="s">
        <v>39</v>
      </c>
      <c r="M36" s="5">
        <v>5</v>
      </c>
      <c r="N36" s="6" t="s">
        <v>67</v>
      </c>
    </row>
    <row r="37" spans="1:14" x14ac:dyDescent="0.25">
      <c r="A37" s="39">
        <v>45606.873912037037</v>
      </c>
      <c r="B37" s="7" t="s">
        <v>41</v>
      </c>
      <c r="C37" s="7" t="s">
        <v>26</v>
      </c>
      <c r="D37" s="7" t="s">
        <v>35</v>
      </c>
      <c r="E37" s="7" t="s">
        <v>17</v>
      </c>
      <c r="F37" s="7">
        <v>5</v>
      </c>
      <c r="G37" s="7" t="s">
        <v>77</v>
      </c>
      <c r="H37" s="7" t="s">
        <v>66</v>
      </c>
      <c r="I37" s="7" t="s">
        <v>106</v>
      </c>
      <c r="J37" s="7" t="s">
        <v>43</v>
      </c>
      <c r="K37" s="7" t="s">
        <v>22</v>
      </c>
      <c r="L37" s="7" t="s">
        <v>23</v>
      </c>
      <c r="M37" s="7">
        <v>4</v>
      </c>
      <c r="N37" s="8" t="s">
        <v>116</v>
      </c>
    </row>
    <row r="38" spans="1:14" x14ac:dyDescent="0.25">
      <c r="A38" s="39">
        <v>45636.302916666667</v>
      </c>
      <c r="B38" s="5" t="s">
        <v>25</v>
      </c>
      <c r="C38" s="5" t="s">
        <v>26</v>
      </c>
      <c r="D38" s="5" t="s">
        <v>101</v>
      </c>
      <c r="E38" s="5" t="s">
        <v>59</v>
      </c>
      <c r="F38" s="5">
        <v>3</v>
      </c>
      <c r="G38" s="5" t="s">
        <v>68</v>
      </c>
      <c r="H38" s="5" t="s">
        <v>42</v>
      </c>
      <c r="I38" s="5" t="s">
        <v>108</v>
      </c>
      <c r="J38" s="5" t="s">
        <v>31</v>
      </c>
      <c r="K38" s="5" t="s">
        <v>32</v>
      </c>
      <c r="L38" s="5" t="s">
        <v>39</v>
      </c>
      <c r="M38" s="5">
        <v>4</v>
      </c>
      <c r="N38" s="6" t="s">
        <v>75</v>
      </c>
    </row>
    <row r="39" spans="1:14" x14ac:dyDescent="0.25">
      <c r="A39" s="39">
        <v>45636.364560185182</v>
      </c>
      <c r="B39" s="7" t="s">
        <v>25</v>
      </c>
      <c r="C39" s="7" t="s">
        <v>45</v>
      </c>
      <c r="D39" s="7" t="s">
        <v>117</v>
      </c>
      <c r="E39" s="7" t="s">
        <v>17</v>
      </c>
      <c r="F39" s="7">
        <v>5</v>
      </c>
      <c r="G39" s="7" t="s">
        <v>118</v>
      </c>
      <c r="H39" s="7" t="s">
        <v>42</v>
      </c>
      <c r="I39" s="7" t="s">
        <v>50</v>
      </c>
      <c r="J39" s="7" t="s">
        <v>31</v>
      </c>
      <c r="K39" s="7" t="s">
        <v>22</v>
      </c>
      <c r="L39" s="7" t="s">
        <v>23</v>
      </c>
      <c r="M39" s="7">
        <v>4</v>
      </c>
      <c r="N39" s="8" t="s">
        <v>33</v>
      </c>
    </row>
    <row r="40" spans="1:14" x14ac:dyDescent="0.25">
      <c r="A40" s="39">
        <v>45636.40247685185</v>
      </c>
      <c r="B40" s="5" t="s">
        <v>14</v>
      </c>
      <c r="C40" s="5" t="s">
        <v>45</v>
      </c>
      <c r="D40" s="5" t="s">
        <v>76</v>
      </c>
      <c r="E40" s="5" t="s">
        <v>59</v>
      </c>
      <c r="F40" s="5">
        <v>3</v>
      </c>
      <c r="G40" s="5" t="s">
        <v>110</v>
      </c>
      <c r="H40" s="5" t="s">
        <v>42</v>
      </c>
      <c r="I40" s="5" t="s">
        <v>54</v>
      </c>
      <c r="J40" s="5" t="s">
        <v>43</v>
      </c>
      <c r="K40" s="5" t="s">
        <v>22</v>
      </c>
      <c r="L40" s="5" t="s">
        <v>56</v>
      </c>
      <c r="M40" s="5">
        <v>3</v>
      </c>
      <c r="N40" s="6" t="s">
        <v>119</v>
      </c>
    </row>
    <row r="41" spans="1:14" x14ac:dyDescent="0.25">
      <c r="A41" s="39">
        <v>45636.455636574072</v>
      </c>
      <c r="B41" s="7" t="s">
        <v>41</v>
      </c>
      <c r="C41" s="7" t="s">
        <v>26</v>
      </c>
      <c r="D41" s="7" t="s">
        <v>120</v>
      </c>
      <c r="E41" s="7" t="s">
        <v>17</v>
      </c>
      <c r="F41" s="7">
        <v>5</v>
      </c>
      <c r="G41" s="7" t="s">
        <v>73</v>
      </c>
      <c r="H41" s="7" t="s">
        <v>19</v>
      </c>
      <c r="I41" s="7" t="s">
        <v>106</v>
      </c>
      <c r="J41" s="7" t="s">
        <v>21</v>
      </c>
      <c r="K41" s="7" t="s">
        <v>55</v>
      </c>
      <c r="L41" s="7" t="s">
        <v>56</v>
      </c>
      <c r="M41" s="7">
        <v>5</v>
      </c>
      <c r="N41" s="8" t="s">
        <v>121</v>
      </c>
    </row>
    <row r="42" spans="1:14" x14ac:dyDescent="0.25">
      <c r="A42" s="39">
        <v>45636.468657407408</v>
      </c>
      <c r="B42" s="5" t="s">
        <v>25</v>
      </c>
      <c r="C42" s="5" t="s">
        <v>45</v>
      </c>
      <c r="D42" s="5" t="s">
        <v>94</v>
      </c>
      <c r="E42" s="5" t="s">
        <v>17</v>
      </c>
      <c r="F42" s="5">
        <v>4</v>
      </c>
      <c r="G42" s="5" t="s">
        <v>92</v>
      </c>
      <c r="H42" s="5" t="s">
        <v>42</v>
      </c>
      <c r="I42" s="5" t="s">
        <v>20</v>
      </c>
      <c r="J42" s="5" t="s">
        <v>31</v>
      </c>
      <c r="K42" s="5" t="s">
        <v>55</v>
      </c>
      <c r="L42" s="5" t="s">
        <v>56</v>
      </c>
      <c r="M42" s="5">
        <v>4</v>
      </c>
      <c r="N42" s="6" t="s">
        <v>67</v>
      </c>
    </row>
    <row r="43" spans="1:14" x14ac:dyDescent="0.25">
      <c r="A43" s="39">
        <v>45636.52202546296</v>
      </c>
      <c r="B43" s="7" t="s">
        <v>25</v>
      </c>
      <c r="C43" s="7" t="s">
        <v>45</v>
      </c>
      <c r="D43" s="7" t="s">
        <v>16</v>
      </c>
      <c r="E43" s="7" t="s">
        <v>17</v>
      </c>
      <c r="F43" s="7">
        <v>4</v>
      </c>
      <c r="G43" s="7" t="s">
        <v>122</v>
      </c>
      <c r="H43" s="7" t="s">
        <v>66</v>
      </c>
      <c r="I43" s="7" t="s">
        <v>123</v>
      </c>
      <c r="J43" s="7" t="s">
        <v>21</v>
      </c>
      <c r="K43" s="7" t="s">
        <v>55</v>
      </c>
      <c r="L43" s="7" t="s">
        <v>39</v>
      </c>
      <c r="M43" s="7">
        <v>5</v>
      </c>
      <c r="N43" s="8" t="s">
        <v>115</v>
      </c>
    </row>
    <row r="44" spans="1:14" x14ac:dyDescent="0.25">
      <c r="A44" s="39">
        <v>45636.58153935185</v>
      </c>
      <c r="B44" s="5" t="s">
        <v>14</v>
      </c>
      <c r="C44" s="5" t="s">
        <v>45</v>
      </c>
      <c r="D44" s="5" t="s">
        <v>124</v>
      </c>
      <c r="E44" s="5" t="s">
        <v>17</v>
      </c>
      <c r="F44" s="5">
        <v>5</v>
      </c>
      <c r="G44" s="5" t="s">
        <v>85</v>
      </c>
      <c r="H44" s="5" t="s">
        <v>66</v>
      </c>
      <c r="I44" s="5" t="s">
        <v>111</v>
      </c>
      <c r="J44" s="5" t="s">
        <v>21</v>
      </c>
      <c r="K44" s="5" t="s">
        <v>55</v>
      </c>
      <c r="L44" s="5" t="s">
        <v>56</v>
      </c>
      <c r="M44" s="5">
        <v>5</v>
      </c>
      <c r="N44" s="6" t="s">
        <v>121</v>
      </c>
    </row>
    <row r="45" spans="1:14" x14ac:dyDescent="0.25">
      <c r="A45" s="39">
        <v>45636.630659722221</v>
      </c>
      <c r="B45" s="7" t="s">
        <v>14</v>
      </c>
      <c r="C45" s="7" t="s">
        <v>45</v>
      </c>
      <c r="D45" s="7" t="s">
        <v>58</v>
      </c>
      <c r="E45" s="7"/>
      <c r="F45" s="7">
        <v>1</v>
      </c>
      <c r="G45" s="7" t="s">
        <v>92</v>
      </c>
      <c r="H45" s="7" t="s">
        <v>19</v>
      </c>
      <c r="I45" s="7" t="s">
        <v>83</v>
      </c>
      <c r="J45" s="7" t="s">
        <v>21</v>
      </c>
      <c r="K45" s="7" t="s">
        <v>55</v>
      </c>
      <c r="L45" s="7" t="s">
        <v>56</v>
      </c>
      <c r="M45" s="7">
        <v>5</v>
      </c>
      <c r="N45" s="8" t="s">
        <v>125</v>
      </c>
    </row>
    <row r="46" spans="1:14" x14ac:dyDescent="0.25">
      <c r="A46" s="39">
        <v>45636.687280092592</v>
      </c>
      <c r="B46" s="5" t="s">
        <v>25</v>
      </c>
      <c r="C46" s="5" t="s">
        <v>15</v>
      </c>
      <c r="D46" s="5" t="s">
        <v>126</v>
      </c>
      <c r="E46" s="5" t="s">
        <v>36</v>
      </c>
      <c r="F46" s="5">
        <v>4</v>
      </c>
      <c r="G46" s="5" t="s">
        <v>112</v>
      </c>
      <c r="H46" s="5" t="s">
        <v>19</v>
      </c>
      <c r="I46" s="5" t="s">
        <v>61</v>
      </c>
      <c r="J46" s="5" t="s">
        <v>21</v>
      </c>
      <c r="K46" s="5" t="s">
        <v>55</v>
      </c>
      <c r="L46" s="5" t="s">
        <v>56</v>
      </c>
      <c r="M46" s="5">
        <v>5</v>
      </c>
      <c r="N46" s="6" t="s">
        <v>57</v>
      </c>
    </row>
    <row r="47" spans="1:14" x14ac:dyDescent="0.25">
      <c r="A47" s="39">
        <v>45636.741643518515</v>
      </c>
      <c r="B47" s="7" t="s">
        <v>14</v>
      </c>
      <c r="C47" s="7" t="s">
        <v>45</v>
      </c>
      <c r="D47" s="7" t="s">
        <v>127</v>
      </c>
      <c r="E47" s="7" t="s">
        <v>17</v>
      </c>
      <c r="F47" s="7">
        <v>3</v>
      </c>
      <c r="G47" s="7" t="s">
        <v>73</v>
      </c>
      <c r="H47" s="7" t="s">
        <v>66</v>
      </c>
      <c r="I47" s="7" t="s">
        <v>89</v>
      </c>
      <c r="J47" s="7" t="s">
        <v>31</v>
      </c>
      <c r="K47" s="7" t="s">
        <v>55</v>
      </c>
      <c r="L47" s="7" t="s">
        <v>39</v>
      </c>
      <c r="M47" s="7">
        <v>4</v>
      </c>
      <c r="N47" s="8" t="s">
        <v>57</v>
      </c>
    </row>
    <row r="48" spans="1:14" x14ac:dyDescent="0.25">
      <c r="A48" s="39">
        <v>45636.795671296299</v>
      </c>
      <c r="B48" s="5" t="s">
        <v>25</v>
      </c>
      <c r="C48" s="5" t="s">
        <v>15</v>
      </c>
      <c r="D48" s="5" t="s">
        <v>58</v>
      </c>
      <c r="E48" s="5" t="s">
        <v>17</v>
      </c>
      <c r="F48" s="5">
        <v>4</v>
      </c>
      <c r="G48" s="5" t="s">
        <v>122</v>
      </c>
      <c r="H48" s="5" t="s">
        <v>19</v>
      </c>
      <c r="I48" s="5" t="s">
        <v>71</v>
      </c>
      <c r="J48" s="5" t="s">
        <v>21</v>
      </c>
      <c r="K48" s="5" t="s">
        <v>55</v>
      </c>
      <c r="L48" s="5" t="s">
        <v>39</v>
      </c>
      <c r="M48" s="5">
        <v>4</v>
      </c>
      <c r="N48" s="6" t="s">
        <v>69</v>
      </c>
    </row>
    <row r="49" spans="1:14" x14ac:dyDescent="0.25">
      <c r="A49" s="39">
        <v>45636.855682870373</v>
      </c>
      <c r="B49" s="7" t="s">
        <v>41</v>
      </c>
      <c r="C49" s="7" t="s">
        <v>26</v>
      </c>
      <c r="D49" s="7" t="s">
        <v>128</v>
      </c>
      <c r="E49" s="7" t="s">
        <v>17</v>
      </c>
      <c r="F49" s="7">
        <v>4</v>
      </c>
      <c r="G49" s="7" t="s">
        <v>112</v>
      </c>
      <c r="H49" s="7" t="s">
        <v>66</v>
      </c>
      <c r="I49" s="7" t="s">
        <v>71</v>
      </c>
      <c r="J49" s="7" t="s">
        <v>21</v>
      </c>
      <c r="K49" s="7" t="s">
        <v>55</v>
      </c>
      <c r="L49" s="7" t="s">
        <v>39</v>
      </c>
      <c r="M49" s="7">
        <v>4</v>
      </c>
      <c r="N49" s="8" t="s">
        <v>125</v>
      </c>
    </row>
    <row r="50" spans="1:14" x14ac:dyDescent="0.25">
      <c r="A50" s="35" t="s">
        <v>183</v>
      </c>
      <c r="B50" s="5" t="s">
        <v>14</v>
      </c>
      <c r="C50" s="5" t="s">
        <v>45</v>
      </c>
      <c r="D50" s="5" t="s">
        <v>16</v>
      </c>
      <c r="E50" s="5" t="s">
        <v>17</v>
      </c>
      <c r="F50" s="5">
        <v>3</v>
      </c>
      <c r="G50" s="5" t="s">
        <v>81</v>
      </c>
      <c r="H50" s="5" t="s">
        <v>66</v>
      </c>
      <c r="I50" s="5" t="s">
        <v>71</v>
      </c>
      <c r="J50" s="5" t="s">
        <v>21</v>
      </c>
      <c r="K50" s="5" t="s">
        <v>22</v>
      </c>
      <c r="L50" s="5" t="s">
        <v>56</v>
      </c>
      <c r="M50" s="5">
        <v>4</v>
      </c>
      <c r="N50" s="6" t="s">
        <v>129</v>
      </c>
    </row>
    <row r="51" spans="1:14" x14ac:dyDescent="0.25">
      <c r="A51" s="35" t="s">
        <v>184</v>
      </c>
      <c r="B51" s="7" t="s">
        <v>14</v>
      </c>
      <c r="C51" s="7" t="s">
        <v>45</v>
      </c>
      <c r="D51" s="7" t="s">
        <v>130</v>
      </c>
      <c r="E51" s="7" t="s">
        <v>17</v>
      </c>
      <c r="F51" s="7">
        <v>4</v>
      </c>
      <c r="G51" s="7" t="s">
        <v>118</v>
      </c>
      <c r="H51" s="7" t="s">
        <v>19</v>
      </c>
      <c r="I51" s="7" t="s">
        <v>54</v>
      </c>
      <c r="J51" s="7" t="s">
        <v>21</v>
      </c>
      <c r="K51" s="7" t="s">
        <v>55</v>
      </c>
      <c r="L51" s="7" t="s">
        <v>39</v>
      </c>
      <c r="M51" s="7">
        <v>4</v>
      </c>
      <c r="N51" s="8" t="s">
        <v>125</v>
      </c>
    </row>
    <row r="52" spans="1:14" x14ac:dyDescent="0.25">
      <c r="A52" s="35" t="s">
        <v>185</v>
      </c>
      <c r="B52" s="5" t="s">
        <v>25</v>
      </c>
      <c r="C52" s="5" t="s">
        <v>15</v>
      </c>
      <c r="D52" s="5" t="s">
        <v>16</v>
      </c>
      <c r="E52" s="5" t="s">
        <v>17</v>
      </c>
      <c r="F52" s="5">
        <v>4</v>
      </c>
      <c r="G52" s="5" t="s">
        <v>110</v>
      </c>
      <c r="H52" s="5" t="s">
        <v>66</v>
      </c>
      <c r="I52" s="5" t="s">
        <v>131</v>
      </c>
      <c r="J52" s="5" t="s">
        <v>21</v>
      </c>
      <c r="K52" s="5" t="s">
        <v>22</v>
      </c>
      <c r="L52" s="5" t="s">
        <v>56</v>
      </c>
      <c r="M52" s="5">
        <v>4</v>
      </c>
      <c r="N52" s="6" t="s">
        <v>132</v>
      </c>
    </row>
    <row r="53" spans="1:14" x14ac:dyDescent="0.25">
      <c r="A53" s="35" t="s">
        <v>186</v>
      </c>
      <c r="B53" s="7" t="s">
        <v>14</v>
      </c>
      <c r="C53" s="7" t="s">
        <v>26</v>
      </c>
      <c r="D53" s="7" t="s">
        <v>120</v>
      </c>
      <c r="E53" s="7" t="s">
        <v>17</v>
      </c>
      <c r="F53" s="7">
        <v>4</v>
      </c>
      <c r="G53" s="7" t="s">
        <v>68</v>
      </c>
      <c r="H53" s="7" t="s">
        <v>66</v>
      </c>
      <c r="I53" s="7" t="s">
        <v>54</v>
      </c>
      <c r="J53" s="7" t="s">
        <v>21</v>
      </c>
      <c r="K53" s="7" t="s">
        <v>22</v>
      </c>
      <c r="L53" s="7" t="s">
        <v>56</v>
      </c>
      <c r="M53" s="7">
        <v>4</v>
      </c>
      <c r="N53" s="8" t="s">
        <v>69</v>
      </c>
    </row>
    <row r="54" spans="1:14" x14ac:dyDescent="0.25">
      <c r="A54" s="35" t="s">
        <v>187</v>
      </c>
      <c r="B54" s="5" t="s">
        <v>25</v>
      </c>
      <c r="C54" s="5" t="s">
        <v>34</v>
      </c>
      <c r="D54" s="5" t="s">
        <v>27</v>
      </c>
      <c r="E54" s="5" t="s">
        <v>36</v>
      </c>
      <c r="F54" s="5">
        <v>3</v>
      </c>
      <c r="G54" s="5" t="s">
        <v>112</v>
      </c>
      <c r="H54" s="5" t="s">
        <v>19</v>
      </c>
      <c r="I54" s="5" t="s">
        <v>71</v>
      </c>
      <c r="J54" s="5" t="s">
        <v>38</v>
      </c>
      <c r="K54" s="5" t="s">
        <v>62</v>
      </c>
      <c r="L54" s="5" t="s">
        <v>62</v>
      </c>
      <c r="M54" s="5">
        <v>3</v>
      </c>
      <c r="N54" s="6" t="s">
        <v>57</v>
      </c>
    </row>
    <row r="55" spans="1:14" x14ac:dyDescent="0.25">
      <c r="A55" s="35" t="s">
        <v>188</v>
      </c>
      <c r="B55" s="7" t="s">
        <v>14</v>
      </c>
      <c r="C55" s="7" t="s">
        <v>45</v>
      </c>
      <c r="D55" s="7" t="s">
        <v>126</v>
      </c>
      <c r="E55" s="7" t="s">
        <v>17</v>
      </c>
      <c r="F55" s="7">
        <v>4</v>
      </c>
      <c r="G55" s="7" t="s">
        <v>133</v>
      </c>
      <c r="H55" s="7" t="s">
        <v>19</v>
      </c>
      <c r="I55" s="7" t="s">
        <v>61</v>
      </c>
      <c r="J55" s="7" t="s">
        <v>31</v>
      </c>
      <c r="K55" s="7" t="s">
        <v>22</v>
      </c>
      <c r="L55" s="7" t="s">
        <v>23</v>
      </c>
      <c r="M55" s="7">
        <v>4</v>
      </c>
      <c r="N55" s="8" t="s">
        <v>132</v>
      </c>
    </row>
    <row r="56" spans="1:14" x14ac:dyDescent="0.25">
      <c r="A56" s="35" t="s">
        <v>189</v>
      </c>
      <c r="B56" s="5" t="s">
        <v>14</v>
      </c>
      <c r="C56" s="5" t="s">
        <v>45</v>
      </c>
      <c r="D56" s="5" t="s">
        <v>27</v>
      </c>
      <c r="E56" s="5"/>
      <c r="F56" s="5">
        <v>4</v>
      </c>
      <c r="G56" s="5" t="s">
        <v>95</v>
      </c>
      <c r="H56" s="5" t="s">
        <v>66</v>
      </c>
      <c r="I56" s="5" t="s">
        <v>83</v>
      </c>
      <c r="J56" s="5" t="s">
        <v>21</v>
      </c>
      <c r="K56" s="5" t="s">
        <v>55</v>
      </c>
      <c r="L56" s="5" t="s">
        <v>39</v>
      </c>
      <c r="M56" s="5">
        <v>4</v>
      </c>
      <c r="N56" s="6" t="s">
        <v>125</v>
      </c>
    </row>
    <row r="57" spans="1:14" x14ac:dyDescent="0.25">
      <c r="A57" s="35" t="s">
        <v>190</v>
      </c>
      <c r="B57" s="7" t="s">
        <v>14</v>
      </c>
      <c r="C57" s="7" t="s">
        <v>45</v>
      </c>
      <c r="D57" s="7" t="s">
        <v>27</v>
      </c>
      <c r="E57" s="7" t="s">
        <v>17</v>
      </c>
      <c r="F57" s="7">
        <v>4</v>
      </c>
      <c r="G57" s="7" t="s">
        <v>95</v>
      </c>
      <c r="H57" s="7" t="s">
        <v>19</v>
      </c>
      <c r="I57" s="7" t="s">
        <v>134</v>
      </c>
      <c r="J57" s="7" t="s">
        <v>31</v>
      </c>
      <c r="K57" s="7" t="s">
        <v>22</v>
      </c>
      <c r="L57" s="7" t="s">
        <v>39</v>
      </c>
      <c r="M57" s="7">
        <v>5</v>
      </c>
      <c r="N57" s="8" t="s">
        <v>135</v>
      </c>
    </row>
    <row r="58" spans="1:14" x14ac:dyDescent="0.25">
      <c r="A58" s="35" t="s">
        <v>191</v>
      </c>
      <c r="B58" s="5" t="s">
        <v>14</v>
      </c>
      <c r="C58" s="5" t="s">
        <v>15</v>
      </c>
      <c r="D58" s="5" t="s">
        <v>52</v>
      </c>
      <c r="E58" s="5" t="s">
        <v>59</v>
      </c>
      <c r="F58" s="5">
        <v>3</v>
      </c>
      <c r="G58" s="5" t="s">
        <v>68</v>
      </c>
      <c r="H58" s="5" t="s">
        <v>19</v>
      </c>
      <c r="I58" s="5" t="s">
        <v>123</v>
      </c>
      <c r="J58" s="5" t="s">
        <v>31</v>
      </c>
      <c r="K58" s="5" t="s">
        <v>22</v>
      </c>
      <c r="L58" s="5" t="s">
        <v>56</v>
      </c>
      <c r="M58" s="5">
        <v>5</v>
      </c>
      <c r="N58" s="6" t="s">
        <v>132</v>
      </c>
    </row>
    <row r="59" spans="1:14" x14ac:dyDescent="0.25">
      <c r="A59" s="35" t="s">
        <v>192</v>
      </c>
      <c r="B59" s="7" t="s">
        <v>25</v>
      </c>
      <c r="C59" s="7" t="s">
        <v>45</v>
      </c>
      <c r="D59" s="7" t="s">
        <v>58</v>
      </c>
      <c r="E59" s="7" t="s">
        <v>17</v>
      </c>
      <c r="F59" s="7">
        <v>4</v>
      </c>
      <c r="G59" s="7" t="s">
        <v>118</v>
      </c>
      <c r="H59" s="7" t="s">
        <v>42</v>
      </c>
      <c r="I59" s="7" t="s">
        <v>136</v>
      </c>
      <c r="J59" s="7" t="s">
        <v>21</v>
      </c>
      <c r="K59" s="7" t="s">
        <v>55</v>
      </c>
      <c r="L59" s="7" t="s">
        <v>56</v>
      </c>
      <c r="M59" s="7">
        <v>5</v>
      </c>
      <c r="N59" s="8" t="s">
        <v>121</v>
      </c>
    </row>
    <row r="60" spans="1:14" x14ac:dyDescent="0.25">
      <c r="A60" s="35" t="s">
        <v>193</v>
      </c>
      <c r="B60" s="5" t="s">
        <v>41</v>
      </c>
      <c r="C60" s="5" t="s">
        <v>26</v>
      </c>
      <c r="D60" s="5" t="s">
        <v>120</v>
      </c>
      <c r="E60" s="5" t="s">
        <v>17</v>
      </c>
      <c r="F60" s="5">
        <v>5</v>
      </c>
      <c r="G60" s="5" t="s">
        <v>95</v>
      </c>
      <c r="H60" s="5" t="s">
        <v>66</v>
      </c>
      <c r="I60" s="5" t="s">
        <v>89</v>
      </c>
      <c r="J60" s="5" t="s">
        <v>21</v>
      </c>
      <c r="K60" s="5" t="s">
        <v>55</v>
      </c>
      <c r="L60" s="5" t="s">
        <v>23</v>
      </c>
      <c r="M60" s="5">
        <v>3</v>
      </c>
      <c r="N60" s="6" t="s">
        <v>116</v>
      </c>
    </row>
    <row r="61" spans="1:14" x14ac:dyDescent="0.25">
      <c r="A61" s="35" t="s">
        <v>194</v>
      </c>
      <c r="B61" s="7" t="s">
        <v>14</v>
      </c>
      <c r="C61" s="7" t="s">
        <v>45</v>
      </c>
      <c r="D61" s="7" t="s">
        <v>16</v>
      </c>
      <c r="E61" s="7" t="s">
        <v>36</v>
      </c>
      <c r="F61" s="7">
        <v>3</v>
      </c>
      <c r="G61" s="7" t="s">
        <v>95</v>
      </c>
      <c r="H61" s="7" t="s">
        <v>19</v>
      </c>
      <c r="I61" s="7" t="s">
        <v>89</v>
      </c>
      <c r="J61" s="7" t="s">
        <v>38</v>
      </c>
      <c r="K61" s="7" t="s">
        <v>32</v>
      </c>
      <c r="L61" s="7" t="s">
        <v>39</v>
      </c>
      <c r="M61" s="7">
        <v>4</v>
      </c>
      <c r="N61" s="8" t="s">
        <v>137</v>
      </c>
    </row>
    <row r="62" spans="1:14" x14ac:dyDescent="0.25">
      <c r="A62" s="35" t="s">
        <v>195</v>
      </c>
      <c r="B62" s="5" t="s">
        <v>14</v>
      </c>
      <c r="C62" s="5" t="s">
        <v>15</v>
      </c>
      <c r="D62" s="5" t="s">
        <v>103</v>
      </c>
      <c r="E62" s="5" t="s">
        <v>17</v>
      </c>
      <c r="F62" s="5">
        <v>4</v>
      </c>
      <c r="G62" s="5" t="s">
        <v>68</v>
      </c>
      <c r="H62" s="5" t="s">
        <v>66</v>
      </c>
      <c r="I62" s="5" t="s">
        <v>138</v>
      </c>
      <c r="J62" s="5" t="s">
        <v>21</v>
      </c>
      <c r="K62" s="5" t="s">
        <v>55</v>
      </c>
      <c r="L62" s="5" t="s">
        <v>56</v>
      </c>
      <c r="M62" s="5">
        <v>5</v>
      </c>
      <c r="N62" s="6" t="s">
        <v>125</v>
      </c>
    </row>
    <row r="63" spans="1:14" x14ac:dyDescent="0.25">
      <c r="A63" s="35" t="s">
        <v>196</v>
      </c>
      <c r="B63" s="7" t="s">
        <v>14</v>
      </c>
      <c r="C63" s="7"/>
      <c r="D63" s="7" t="s">
        <v>120</v>
      </c>
      <c r="E63" s="7" t="s">
        <v>59</v>
      </c>
      <c r="F63" s="7">
        <v>2</v>
      </c>
      <c r="G63" s="7" t="s">
        <v>60</v>
      </c>
      <c r="H63" s="7" t="s">
        <v>42</v>
      </c>
      <c r="I63" s="7" t="s">
        <v>30</v>
      </c>
      <c r="J63" s="7" t="s">
        <v>31</v>
      </c>
      <c r="K63" s="7" t="s">
        <v>55</v>
      </c>
      <c r="L63" s="7" t="s">
        <v>39</v>
      </c>
      <c r="M63" s="7">
        <v>5</v>
      </c>
      <c r="N63" s="8" t="s">
        <v>90</v>
      </c>
    </row>
    <row r="64" spans="1:14" x14ac:dyDescent="0.25">
      <c r="A64" s="35" t="s">
        <v>197</v>
      </c>
      <c r="B64" s="5" t="s">
        <v>14</v>
      </c>
      <c r="C64" s="5" t="s">
        <v>34</v>
      </c>
      <c r="D64" s="5" t="s">
        <v>120</v>
      </c>
      <c r="E64" s="5" t="s">
        <v>17</v>
      </c>
      <c r="F64" s="5">
        <v>5</v>
      </c>
      <c r="G64" s="5" t="s">
        <v>46</v>
      </c>
      <c r="H64" s="5" t="s">
        <v>66</v>
      </c>
      <c r="I64" s="5" t="s">
        <v>54</v>
      </c>
      <c r="J64" s="5" t="s">
        <v>31</v>
      </c>
      <c r="K64" s="5" t="s">
        <v>22</v>
      </c>
      <c r="L64" s="5" t="s">
        <v>39</v>
      </c>
      <c r="M64" s="5">
        <v>4</v>
      </c>
      <c r="N64" s="6" t="s">
        <v>100</v>
      </c>
    </row>
    <row r="65" spans="1:14" x14ac:dyDescent="0.25">
      <c r="A65" s="35" t="s">
        <v>198</v>
      </c>
      <c r="B65" s="7" t="s">
        <v>14</v>
      </c>
      <c r="C65" s="7" t="s">
        <v>45</v>
      </c>
      <c r="D65" s="7" t="s">
        <v>52</v>
      </c>
      <c r="E65" s="7" t="s">
        <v>17</v>
      </c>
      <c r="F65" s="7">
        <v>4</v>
      </c>
      <c r="G65" s="7" t="s">
        <v>88</v>
      </c>
      <c r="H65" s="7" t="s">
        <v>66</v>
      </c>
      <c r="I65" s="7" t="s">
        <v>131</v>
      </c>
      <c r="J65" s="7" t="s">
        <v>31</v>
      </c>
      <c r="K65" s="7" t="s">
        <v>22</v>
      </c>
      <c r="L65" s="7" t="s">
        <v>56</v>
      </c>
      <c r="M65" s="7">
        <v>4</v>
      </c>
      <c r="N65" s="8" t="s">
        <v>33</v>
      </c>
    </row>
    <row r="66" spans="1:14" x14ac:dyDescent="0.25">
      <c r="A66" s="35" t="s">
        <v>199</v>
      </c>
      <c r="B66" s="5" t="s">
        <v>14</v>
      </c>
      <c r="C66" s="5" t="s">
        <v>45</v>
      </c>
      <c r="D66" s="5" t="s">
        <v>114</v>
      </c>
      <c r="E66" s="5" t="s">
        <v>17</v>
      </c>
      <c r="F66" s="5">
        <v>4</v>
      </c>
      <c r="G66" s="5" t="s">
        <v>118</v>
      </c>
      <c r="H66" s="5" t="s">
        <v>66</v>
      </c>
      <c r="I66" s="5" t="s">
        <v>138</v>
      </c>
      <c r="J66" s="5" t="s">
        <v>21</v>
      </c>
      <c r="K66" s="5" t="s">
        <v>55</v>
      </c>
      <c r="L66" s="5" t="s">
        <v>56</v>
      </c>
      <c r="M66" s="5">
        <v>4</v>
      </c>
      <c r="N66" s="6" t="s">
        <v>119</v>
      </c>
    </row>
    <row r="67" spans="1:14" x14ac:dyDescent="0.25">
      <c r="A67" s="35" t="s">
        <v>200</v>
      </c>
      <c r="B67" s="7" t="s">
        <v>25</v>
      </c>
      <c r="C67" s="7" t="s">
        <v>45</v>
      </c>
      <c r="D67" s="7" t="s">
        <v>94</v>
      </c>
      <c r="E67" s="7" t="s">
        <v>17</v>
      </c>
      <c r="F67" s="7">
        <v>5</v>
      </c>
      <c r="G67" s="7" t="s">
        <v>46</v>
      </c>
      <c r="H67" s="7" t="s">
        <v>19</v>
      </c>
      <c r="I67" s="7" t="s">
        <v>54</v>
      </c>
      <c r="J67" s="7" t="s">
        <v>31</v>
      </c>
      <c r="K67" s="7" t="s">
        <v>22</v>
      </c>
      <c r="L67" s="7" t="s">
        <v>39</v>
      </c>
      <c r="M67" s="7">
        <v>3</v>
      </c>
      <c r="N67" s="8" t="s">
        <v>139</v>
      </c>
    </row>
    <row r="68" spans="1:14" x14ac:dyDescent="0.25">
      <c r="A68" s="35" t="s">
        <v>201</v>
      </c>
      <c r="B68" s="5" t="s">
        <v>41</v>
      </c>
      <c r="C68" s="5" t="s">
        <v>26</v>
      </c>
      <c r="D68" s="5" t="s">
        <v>48</v>
      </c>
      <c r="E68" s="5" t="s">
        <v>17</v>
      </c>
      <c r="F68" s="5">
        <v>4</v>
      </c>
      <c r="G68" s="5" t="s">
        <v>46</v>
      </c>
      <c r="H68" s="5" t="s">
        <v>42</v>
      </c>
      <c r="I68" s="5" t="s">
        <v>30</v>
      </c>
      <c r="J68" s="5" t="s">
        <v>21</v>
      </c>
      <c r="K68" s="5" t="s">
        <v>32</v>
      </c>
      <c r="L68" s="5" t="s">
        <v>39</v>
      </c>
      <c r="M68" s="5">
        <v>2</v>
      </c>
      <c r="N68" s="6" t="s">
        <v>109</v>
      </c>
    </row>
    <row r="69" spans="1:14" x14ac:dyDescent="0.25">
      <c r="A69" s="35" t="s">
        <v>202</v>
      </c>
      <c r="B69" s="7" t="s">
        <v>41</v>
      </c>
      <c r="C69" s="7" t="s">
        <v>45</v>
      </c>
      <c r="D69" s="7" t="s">
        <v>48</v>
      </c>
      <c r="E69" s="7" t="s">
        <v>17</v>
      </c>
      <c r="F69" s="7">
        <v>4</v>
      </c>
      <c r="G69" s="7" t="s">
        <v>65</v>
      </c>
      <c r="H69" s="7" t="s">
        <v>42</v>
      </c>
      <c r="I69" s="7" t="s">
        <v>74</v>
      </c>
      <c r="J69" s="7" t="s">
        <v>21</v>
      </c>
      <c r="K69" s="7" t="s">
        <v>32</v>
      </c>
      <c r="L69" s="7" t="s">
        <v>23</v>
      </c>
      <c r="M69" s="7">
        <v>4</v>
      </c>
      <c r="N69" s="8" t="s">
        <v>107</v>
      </c>
    </row>
    <row r="70" spans="1:14" x14ac:dyDescent="0.25">
      <c r="A70" s="35" t="s">
        <v>203</v>
      </c>
      <c r="B70" s="5" t="s">
        <v>14</v>
      </c>
      <c r="C70" s="5" t="s">
        <v>26</v>
      </c>
      <c r="D70" s="5" t="s">
        <v>70</v>
      </c>
      <c r="E70" s="5" t="s">
        <v>17</v>
      </c>
      <c r="F70" s="5">
        <v>4</v>
      </c>
      <c r="G70" s="5" t="s">
        <v>112</v>
      </c>
      <c r="H70" s="5" t="s">
        <v>19</v>
      </c>
      <c r="I70" s="5" t="s">
        <v>74</v>
      </c>
      <c r="J70" s="5" t="s">
        <v>31</v>
      </c>
      <c r="K70" s="5" t="s">
        <v>22</v>
      </c>
      <c r="L70" s="5" t="s">
        <v>56</v>
      </c>
      <c r="M70" s="5">
        <v>4</v>
      </c>
      <c r="N70" s="6" t="s">
        <v>75</v>
      </c>
    </row>
    <row r="71" spans="1:14" x14ac:dyDescent="0.25">
      <c r="A71" s="35" t="s">
        <v>204</v>
      </c>
      <c r="B71" s="7" t="s">
        <v>14</v>
      </c>
      <c r="C71" s="7" t="s">
        <v>45</v>
      </c>
      <c r="D71" s="7" t="s">
        <v>48</v>
      </c>
      <c r="E71" s="7" t="s">
        <v>36</v>
      </c>
      <c r="F71" s="7">
        <v>3</v>
      </c>
      <c r="G71" s="7" t="s">
        <v>53</v>
      </c>
      <c r="H71" s="7" t="s">
        <v>42</v>
      </c>
      <c r="I71" s="7" t="s">
        <v>134</v>
      </c>
      <c r="J71" s="7" t="s">
        <v>21</v>
      </c>
      <c r="K71" s="7" t="s">
        <v>55</v>
      </c>
      <c r="L71" s="7" t="s">
        <v>56</v>
      </c>
      <c r="M71" s="7">
        <v>4</v>
      </c>
      <c r="N71" s="8" t="s">
        <v>121</v>
      </c>
    </row>
    <row r="72" spans="1:14" x14ac:dyDescent="0.25">
      <c r="A72" s="35" t="s">
        <v>205</v>
      </c>
      <c r="B72" s="5" t="s">
        <v>14</v>
      </c>
      <c r="C72" s="5" t="s">
        <v>15</v>
      </c>
      <c r="D72" s="5" t="s">
        <v>126</v>
      </c>
      <c r="E72" s="5" t="s">
        <v>17</v>
      </c>
      <c r="F72" s="5">
        <v>4</v>
      </c>
      <c r="G72" s="5" t="s">
        <v>95</v>
      </c>
      <c r="H72" s="5" t="s">
        <v>66</v>
      </c>
      <c r="I72" s="5" t="s">
        <v>131</v>
      </c>
      <c r="J72" s="5" t="s">
        <v>31</v>
      </c>
      <c r="K72" s="5" t="s">
        <v>22</v>
      </c>
      <c r="L72" s="5" t="s">
        <v>39</v>
      </c>
      <c r="M72" s="5">
        <v>4</v>
      </c>
      <c r="N72" s="6" t="s">
        <v>57</v>
      </c>
    </row>
    <row r="73" spans="1:14" x14ac:dyDescent="0.25">
      <c r="A73" s="35" t="s">
        <v>206</v>
      </c>
      <c r="B73" s="7" t="s">
        <v>14</v>
      </c>
      <c r="C73" s="7" t="s">
        <v>26</v>
      </c>
      <c r="D73" s="7" t="s">
        <v>140</v>
      </c>
      <c r="E73" s="7" t="s">
        <v>17</v>
      </c>
      <c r="F73" s="7">
        <v>4</v>
      </c>
      <c r="G73" s="7" t="s">
        <v>37</v>
      </c>
      <c r="H73" s="7" t="s">
        <v>66</v>
      </c>
      <c r="I73" s="7" t="s">
        <v>138</v>
      </c>
      <c r="J73" s="7" t="s">
        <v>31</v>
      </c>
      <c r="K73" s="7" t="s">
        <v>55</v>
      </c>
      <c r="L73" s="7" t="s">
        <v>56</v>
      </c>
      <c r="M73" s="7">
        <v>3</v>
      </c>
      <c r="N73" s="8" t="s">
        <v>132</v>
      </c>
    </row>
    <row r="74" spans="1:14" x14ac:dyDescent="0.25">
      <c r="A74" s="35" t="s">
        <v>207</v>
      </c>
      <c r="B74" s="5" t="s">
        <v>14</v>
      </c>
      <c r="C74" s="5" t="s">
        <v>45</v>
      </c>
      <c r="D74" s="5" t="s">
        <v>27</v>
      </c>
      <c r="E74" s="5" t="s">
        <v>17</v>
      </c>
      <c r="F74" s="5">
        <v>4</v>
      </c>
      <c r="G74" s="5" t="s">
        <v>118</v>
      </c>
      <c r="H74" s="5" t="s">
        <v>42</v>
      </c>
      <c r="I74" s="5" t="s">
        <v>20</v>
      </c>
      <c r="J74" s="5" t="s">
        <v>38</v>
      </c>
      <c r="K74" s="5" t="s">
        <v>62</v>
      </c>
      <c r="L74" s="5" t="s">
        <v>62</v>
      </c>
      <c r="M74" s="5">
        <v>1</v>
      </c>
      <c r="N74" s="6" t="s">
        <v>57</v>
      </c>
    </row>
    <row r="75" spans="1:14" x14ac:dyDescent="0.25">
      <c r="A75" s="35" t="s">
        <v>208</v>
      </c>
      <c r="B75" s="7" t="s">
        <v>14</v>
      </c>
      <c r="C75" s="7" t="s">
        <v>34</v>
      </c>
      <c r="D75" s="7" t="s">
        <v>130</v>
      </c>
      <c r="E75" s="7" t="s">
        <v>36</v>
      </c>
      <c r="F75" s="7">
        <v>3</v>
      </c>
      <c r="G75" s="7" t="s">
        <v>112</v>
      </c>
      <c r="H75" s="7" t="s">
        <v>42</v>
      </c>
      <c r="I75" s="7" t="s">
        <v>71</v>
      </c>
      <c r="J75" s="7" t="s">
        <v>31</v>
      </c>
      <c r="K75" s="7" t="s">
        <v>22</v>
      </c>
      <c r="L75" s="7" t="s">
        <v>39</v>
      </c>
      <c r="M75" s="7">
        <v>5</v>
      </c>
      <c r="N75" s="8" t="s">
        <v>125</v>
      </c>
    </row>
    <row r="76" spans="1:14" x14ac:dyDescent="0.25">
      <c r="A76" s="35" t="s">
        <v>209</v>
      </c>
      <c r="B76" s="5" t="s">
        <v>41</v>
      </c>
      <c r="C76" s="5" t="s">
        <v>26</v>
      </c>
      <c r="D76" s="5" t="s">
        <v>98</v>
      </c>
      <c r="E76" s="5"/>
      <c r="F76" s="5">
        <v>4</v>
      </c>
      <c r="G76" s="5" t="s">
        <v>141</v>
      </c>
      <c r="H76" s="5" t="s">
        <v>42</v>
      </c>
      <c r="I76" s="5" t="s">
        <v>61</v>
      </c>
      <c r="J76" s="5" t="s">
        <v>21</v>
      </c>
      <c r="K76" s="5" t="s">
        <v>55</v>
      </c>
      <c r="L76" s="5" t="s">
        <v>39</v>
      </c>
      <c r="M76" s="5"/>
      <c r="N76" s="6" t="s">
        <v>57</v>
      </c>
    </row>
    <row r="77" spans="1:14" x14ac:dyDescent="0.25">
      <c r="A77" s="35" t="s">
        <v>210</v>
      </c>
      <c r="B77" s="7" t="s">
        <v>14</v>
      </c>
      <c r="C77" s="7" t="s">
        <v>15</v>
      </c>
      <c r="D77" s="7" t="s">
        <v>27</v>
      </c>
      <c r="E77" s="7" t="s">
        <v>17</v>
      </c>
      <c r="F77" s="7">
        <v>4</v>
      </c>
      <c r="G77" s="7" t="s">
        <v>68</v>
      </c>
      <c r="H77" s="7" t="s">
        <v>42</v>
      </c>
      <c r="I77" s="7" t="s">
        <v>138</v>
      </c>
      <c r="J77" s="7" t="s">
        <v>43</v>
      </c>
      <c r="K77" s="7" t="s">
        <v>22</v>
      </c>
      <c r="L77" s="7" t="s">
        <v>39</v>
      </c>
      <c r="M77" s="7">
        <v>3</v>
      </c>
      <c r="N77" s="8" t="s">
        <v>125</v>
      </c>
    </row>
    <row r="78" spans="1:14" x14ac:dyDescent="0.25">
      <c r="A78" s="35" t="s">
        <v>211</v>
      </c>
      <c r="B78" s="5" t="s">
        <v>41</v>
      </c>
      <c r="C78" s="5" t="s">
        <v>26</v>
      </c>
      <c r="D78" s="5"/>
      <c r="E78" s="5" t="s">
        <v>59</v>
      </c>
      <c r="F78" s="5">
        <v>4</v>
      </c>
      <c r="G78" s="5" t="s">
        <v>77</v>
      </c>
      <c r="H78" s="5" t="s">
        <v>19</v>
      </c>
      <c r="I78" s="5" t="s">
        <v>61</v>
      </c>
      <c r="J78" s="5" t="s">
        <v>43</v>
      </c>
      <c r="K78" s="5" t="s">
        <v>22</v>
      </c>
      <c r="L78" s="5" t="s">
        <v>56</v>
      </c>
      <c r="M78" s="5">
        <v>4</v>
      </c>
      <c r="N78" s="6" t="s">
        <v>142</v>
      </c>
    </row>
    <row r="79" spans="1:14" x14ac:dyDescent="0.25">
      <c r="A79" s="35" t="s">
        <v>212</v>
      </c>
      <c r="B79" s="7" t="s">
        <v>14</v>
      </c>
      <c r="C79" s="7" t="s">
        <v>15</v>
      </c>
      <c r="D79" s="7" t="s">
        <v>98</v>
      </c>
      <c r="E79" s="7" t="s">
        <v>17</v>
      </c>
      <c r="F79" s="7">
        <v>4</v>
      </c>
      <c r="G79" s="7" t="s">
        <v>95</v>
      </c>
      <c r="H79" s="7" t="s">
        <v>66</v>
      </c>
      <c r="I79" s="7" t="s">
        <v>138</v>
      </c>
      <c r="J79" s="7" t="s">
        <v>31</v>
      </c>
      <c r="K79" s="7" t="s">
        <v>32</v>
      </c>
      <c r="L79" s="7" t="s">
        <v>56</v>
      </c>
      <c r="M79" s="7">
        <v>4</v>
      </c>
      <c r="N79" s="8" t="s">
        <v>75</v>
      </c>
    </row>
    <row r="80" spans="1:14" x14ac:dyDescent="0.25">
      <c r="A80" s="35" t="s">
        <v>213</v>
      </c>
      <c r="B80" s="5" t="s">
        <v>41</v>
      </c>
      <c r="C80" s="5" t="s">
        <v>26</v>
      </c>
      <c r="D80" s="5" t="s">
        <v>70</v>
      </c>
      <c r="E80" s="5" t="s">
        <v>17</v>
      </c>
      <c r="F80" s="5">
        <v>4</v>
      </c>
      <c r="G80" s="5" t="s">
        <v>112</v>
      </c>
      <c r="H80" s="5" t="s">
        <v>19</v>
      </c>
      <c r="I80" s="5" t="s">
        <v>138</v>
      </c>
      <c r="J80" s="5" t="s">
        <v>21</v>
      </c>
      <c r="K80" s="5" t="s">
        <v>55</v>
      </c>
      <c r="L80" s="5" t="s">
        <v>56</v>
      </c>
      <c r="M80" s="5">
        <v>5</v>
      </c>
      <c r="N80" s="6" t="s">
        <v>142</v>
      </c>
    </row>
    <row r="81" spans="1:14" x14ac:dyDescent="0.25">
      <c r="A81" s="35" t="s">
        <v>214</v>
      </c>
      <c r="B81" s="7" t="s">
        <v>25</v>
      </c>
      <c r="C81" s="7" t="s">
        <v>45</v>
      </c>
      <c r="D81" s="7" t="s">
        <v>130</v>
      </c>
      <c r="E81" s="7" t="s">
        <v>17</v>
      </c>
      <c r="F81" s="7">
        <v>1</v>
      </c>
      <c r="G81" s="7"/>
      <c r="H81" s="7" t="s">
        <v>19</v>
      </c>
      <c r="I81" s="7" t="s">
        <v>71</v>
      </c>
      <c r="J81" s="7" t="s">
        <v>21</v>
      </c>
      <c r="K81" s="7" t="s">
        <v>32</v>
      </c>
      <c r="L81" s="7" t="s">
        <v>56</v>
      </c>
      <c r="M81" s="7">
        <v>5</v>
      </c>
      <c r="N81" s="8" t="s">
        <v>90</v>
      </c>
    </row>
    <row r="82" spans="1:14" x14ac:dyDescent="0.25">
      <c r="A82" s="35" t="s">
        <v>215</v>
      </c>
      <c r="B82" s="5" t="s">
        <v>14</v>
      </c>
      <c r="C82" s="5" t="s">
        <v>45</v>
      </c>
      <c r="D82" s="5" t="s">
        <v>130</v>
      </c>
      <c r="E82" s="5" t="s">
        <v>17</v>
      </c>
      <c r="F82" s="5">
        <v>4</v>
      </c>
      <c r="G82" s="5" t="s">
        <v>77</v>
      </c>
      <c r="H82" s="5" t="s">
        <v>66</v>
      </c>
      <c r="I82" s="5" t="s">
        <v>54</v>
      </c>
      <c r="J82" s="5" t="s">
        <v>21</v>
      </c>
      <c r="K82" s="5" t="s">
        <v>55</v>
      </c>
      <c r="L82" s="5" t="s">
        <v>56</v>
      </c>
      <c r="M82" s="5">
        <v>4</v>
      </c>
      <c r="N82" s="6" t="s">
        <v>143</v>
      </c>
    </row>
    <row r="83" spans="1:14" x14ac:dyDescent="0.25">
      <c r="A83" s="35" t="s">
        <v>216</v>
      </c>
      <c r="B83" s="7" t="s">
        <v>41</v>
      </c>
      <c r="C83" s="7" t="s">
        <v>15</v>
      </c>
      <c r="D83" s="7" t="s">
        <v>98</v>
      </c>
      <c r="E83" s="7" t="s">
        <v>17</v>
      </c>
      <c r="F83" s="7">
        <v>4</v>
      </c>
      <c r="G83" s="7" t="s">
        <v>95</v>
      </c>
      <c r="H83" s="7" t="s">
        <v>42</v>
      </c>
      <c r="I83" s="7" t="s">
        <v>20</v>
      </c>
      <c r="J83" s="7" t="s">
        <v>21</v>
      </c>
      <c r="K83" s="7" t="s">
        <v>55</v>
      </c>
      <c r="L83" s="7" t="s">
        <v>56</v>
      </c>
      <c r="M83" s="7">
        <v>4</v>
      </c>
      <c r="N83" s="8" t="s">
        <v>33</v>
      </c>
    </row>
    <row r="84" spans="1:14" x14ac:dyDescent="0.25">
      <c r="A84" s="35" t="s">
        <v>217</v>
      </c>
      <c r="B84" s="5" t="s">
        <v>14</v>
      </c>
      <c r="C84" s="5" t="s">
        <v>45</v>
      </c>
      <c r="D84" s="5" t="s">
        <v>128</v>
      </c>
      <c r="E84" s="5" t="s">
        <v>17</v>
      </c>
      <c r="F84" s="5">
        <v>4</v>
      </c>
      <c r="G84" s="5" t="s">
        <v>77</v>
      </c>
      <c r="H84" s="5" t="s">
        <v>19</v>
      </c>
      <c r="I84" s="5" t="s">
        <v>83</v>
      </c>
      <c r="J84" s="5" t="s">
        <v>31</v>
      </c>
      <c r="K84" s="5" t="s">
        <v>32</v>
      </c>
      <c r="L84" s="5" t="s">
        <v>39</v>
      </c>
      <c r="M84" s="5">
        <v>4</v>
      </c>
      <c r="N84" s="6" t="s">
        <v>139</v>
      </c>
    </row>
    <row r="85" spans="1:14" x14ac:dyDescent="0.25">
      <c r="A85" s="35" t="s">
        <v>218</v>
      </c>
      <c r="B85" s="7" t="s">
        <v>25</v>
      </c>
      <c r="C85" s="7" t="s">
        <v>15</v>
      </c>
      <c r="D85" s="7" t="s">
        <v>16</v>
      </c>
      <c r="E85" s="7" t="s">
        <v>17</v>
      </c>
      <c r="F85" s="7">
        <v>3</v>
      </c>
      <c r="G85" s="7" t="s">
        <v>85</v>
      </c>
      <c r="H85" s="7" t="s">
        <v>19</v>
      </c>
      <c r="I85" s="7" t="s">
        <v>136</v>
      </c>
      <c r="J85" s="7" t="s">
        <v>31</v>
      </c>
      <c r="K85" s="7" t="s">
        <v>32</v>
      </c>
      <c r="L85" s="7" t="s">
        <v>39</v>
      </c>
      <c r="M85" s="7">
        <v>4</v>
      </c>
      <c r="N85" s="8" t="s">
        <v>121</v>
      </c>
    </row>
    <row r="86" spans="1:14" x14ac:dyDescent="0.25">
      <c r="A86" s="35" t="s">
        <v>219</v>
      </c>
      <c r="B86" s="5" t="s">
        <v>41</v>
      </c>
      <c r="C86" s="5" t="s">
        <v>45</v>
      </c>
      <c r="D86" s="5" t="s">
        <v>70</v>
      </c>
      <c r="E86" s="5" t="s">
        <v>17</v>
      </c>
      <c r="F86" s="5">
        <v>4</v>
      </c>
      <c r="G86" s="5" t="s">
        <v>95</v>
      </c>
      <c r="H86" s="5" t="s">
        <v>66</v>
      </c>
      <c r="I86" s="5" t="s">
        <v>138</v>
      </c>
      <c r="J86" s="5" t="s">
        <v>21</v>
      </c>
      <c r="K86" s="5" t="s">
        <v>55</v>
      </c>
      <c r="L86" s="5" t="s">
        <v>56</v>
      </c>
      <c r="M86" s="5">
        <v>4</v>
      </c>
      <c r="N86" s="6" t="s">
        <v>75</v>
      </c>
    </row>
    <row r="87" spans="1:14" x14ac:dyDescent="0.25">
      <c r="A87" s="35" t="s">
        <v>220</v>
      </c>
      <c r="B87" s="7" t="s">
        <v>14</v>
      </c>
      <c r="C87" s="7" t="s">
        <v>15</v>
      </c>
      <c r="D87" s="7" t="s">
        <v>91</v>
      </c>
      <c r="E87" s="7" t="s">
        <v>17</v>
      </c>
      <c r="F87" s="7">
        <v>4</v>
      </c>
      <c r="G87" s="7" t="s">
        <v>77</v>
      </c>
      <c r="H87" s="7" t="s">
        <v>42</v>
      </c>
      <c r="I87" s="7" t="s">
        <v>144</v>
      </c>
      <c r="J87" s="7" t="s">
        <v>21</v>
      </c>
      <c r="K87" s="7" t="s">
        <v>55</v>
      </c>
      <c r="L87" s="7" t="s">
        <v>56</v>
      </c>
      <c r="M87" s="7">
        <v>5</v>
      </c>
      <c r="N87" s="8" t="s">
        <v>63</v>
      </c>
    </row>
    <row r="88" spans="1:14" x14ac:dyDescent="0.25">
      <c r="A88" s="35" t="s">
        <v>221</v>
      </c>
      <c r="B88" s="5" t="s">
        <v>41</v>
      </c>
      <c r="C88" s="5" t="s">
        <v>26</v>
      </c>
      <c r="D88" s="5" t="s">
        <v>140</v>
      </c>
      <c r="E88" s="5" t="s">
        <v>17</v>
      </c>
      <c r="F88" s="5">
        <v>5</v>
      </c>
      <c r="G88" s="5" t="s">
        <v>95</v>
      </c>
      <c r="H88" s="5" t="s">
        <v>66</v>
      </c>
      <c r="I88" s="5" t="s">
        <v>20</v>
      </c>
      <c r="J88" s="5" t="s">
        <v>21</v>
      </c>
      <c r="K88" s="5" t="s">
        <v>32</v>
      </c>
      <c r="L88" s="5" t="s">
        <v>39</v>
      </c>
      <c r="M88" s="5">
        <v>5</v>
      </c>
      <c r="N88" s="6" t="s">
        <v>145</v>
      </c>
    </row>
    <row r="89" spans="1:14" x14ac:dyDescent="0.25">
      <c r="A89" s="35" t="s">
        <v>222</v>
      </c>
      <c r="B89" s="7" t="s">
        <v>14</v>
      </c>
      <c r="C89" s="7" t="s">
        <v>15</v>
      </c>
      <c r="D89" s="7" t="s">
        <v>91</v>
      </c>
      <c r="E89" s="7" t="s">
        <v>17</v>
      </c>
      <c r="F89" s="7">
        <v>4</v>
      </c>
      <c r="G89" s="7" t="s">
        <v>81</v>
      </c>
      <c r="H89" s="7" t="s">
        <v>66</v>
      </c>
      <c r="I89" s="7" t="s">
        <v>83</v>
      </c>
      <c r="J89" s="7" t="s">
        <v>21</v>
      </c>
      <c r="K89" s="7" t="s">
        <v>55</v>
      </c>
      <c r="L89" s="7" t="s">
        <v>39</v>
      </c>
      <c r="M89" s="7">
        <v>3</v>
      </c>
      <c r="N89" s="8" t="s">
        <v>125</v>
      </c>
    </row>
    <row r="90" spans="1:14" x14ac:dyDescent="0.25">
      <c r="A90" s="35" t="s">
        <v>223</v>
      </c>
      <c r="B90" s="5" t="s">
        <v>14</v>
      </c>
      <c r="C90" s="5" t="s">
        <v>15</v>
      </c>
      <c r="D90" s="5" t="s">
        <v>58</v>
      </c>
      <c r="E90" s="5" t="s">
        <v>17</v>
      </c>
      <c r="F90" s="5">
        <v>4</v>
      </c>
      <c r="G90" s="5" t="s">
        <v>37</v>
      </c>
      <c r="H90" s="5" t="s">
        <v>66</v>
      </c>
      <c r="I90" s="5" t="s">
        <v>138</v>
      </c>
      <c r="J90" s="5" t="s">
        <v>21</v>
      </c>
      <c r="K90" s="5" t="s">
        <v>32</v>
      </c>
      <c r="L90" s="5" t="s">
        <v>56</v>
      </c>
      <c r="M90" s="5">
        <v>4</v>
      </c>
      <c r="N90" s="6" t="s">
        <v>125</v>
      </c>
    </row>
    <row r="91" spans="1:14" x14ac:dyDescent="0.25">
      <c r="A91" s="35" t="s">
        <v>224</v>
      </c>
      <c r="B91" s="7" t="s">
        <v>14</v>
      </c>
      <c r="C91" s="7" t="s">
        <v>15</v>
      </c>
      <c r="D91" s="7" t="s">
        <v>146</v>
      </c>
      <c r="E91" s="7" t="s">
        <v>17</v>
      </c>
      <c r="F91" s="7">
        <v>4</v>
      </c>
      <c r="G91" s="7" t="s">
        <v>68</v>
      </c>
      <c r="H91" s="7" t="s">
        <v>19</v>
      </c>
      <c r="I91" s="7" t="s">
        <v>71</v>
      </c>
      <c r="J91" s="7" t="s">
        <v>21</v>
      </c>
      <c r="K91" s="7" t="s">
        <v>55</v>
      </c>
      <c r="L91" s="7" t="s">
        <v>56</v>
      </c>
      <c r="M91" s="7">
        <v>4</v>
      </c>
      <c r="N91" s="8" t="s">
        <v>82</v>
      </c>
    </row>
    <row r="92" spans="1:14" x14ac:dyDescent="0.25">
      <c r="A92" s="35" t="s">
        <v>225</v>
      </c>
      <c r="B92" s="5" t="s">
        <v>14</v>
      </c>
      <c r="C92" s="5" t="s">
        <v>45</v>
      </c>
      <c r="D92" s="5" t="s">
        <v>120</v>
      </c>
      <c r="E92" s="5" t="s">
        <v>17</v>
      </c>
      <c r="F92" s="5">
        <v>4</v>
      </c>
      <c r="G92" s="5" t="s">
        <v>77</v>
      </c>
      <c r="H92" s="5" t="s">
        <v>19</v>
      </c>
      <c r="I92" s="5" t="s">
        <v>99</v>
      </c>
      <c r="J92" s="5" t="s">
        <v>43</v>
      </c>
      <c r="K92" s="5" t="s">
        <v>62</v>
      </c>
      <c r="L92" s="5" t="s">
        <v>62</v>
      </c>
      <c r="M92" s="5">
        <v>2</v>
      </c>
      <c r="N92" s="6" t="s">
        <v>104</v>
      </c>
    </row>
    <row r="93" spans="1:14" x14ac:dyDescent="0.25">
      <c r="A93" s="35" t="s">
        <v>226</v>
      </c>
      <c r="B93" s="7" t="s">
        <v>14</v>
      </c>
      <c r="C93" s="7" t="s">
        <v>15</v>
      </c>
      <c r="D93" s="7" t="s">
        <v>147</v>
      </c>
      <c r="E93" s="7" t="s">
        <v>17</v>
      </c>
      <c r="F93" s="7">
        <v>4</v>
      </c>
      <c r="G93" s="7" t="s">
        <v>46</v>
      </c>
      <c r="H93" s="7" t="s">
        <v>19</v>
      </c>
      <c r="I93" s="7" t="s">
        <v>96</v>
      </c>
      <c r="J93" s="7" t="s">
        <v>31</v>
      </c>
      <c r="K93" s="7" t="s">
        <v>22</v>
      </c>
      <c r="L93" s="7" t="s">
        <v>56</v>
      </c>
      <c r="M93" s="7">
        <v>4</v>
      </c>
      <c r="N93" s="8" t="s">
        <v>125</v>
      </c>
    </row>
    <row r="94" spans="1:14" x14ac:dyDescent="0.25">
      <c r="A94" s="35" t="s">
        <v>227</v>
      </c>
      <c r="B94" s="5" t="s">
        <v>14</v>
      </c>
      <c r="C94" s="5" t="s">
        <v>15</v>
      </c>
      <c r="D94" s="5" t="s">
        <v>128</v>
      </c>
      <c r="E94" s="5" t="s">
        <v>17</v>
      </c>
      <c r="F94" s="5">
        <v>4</v>
      </c>
      <c r="G94" s="5" t="s">
        <v>95</v>
      </c>
      <c r="H94" s="5" t="s">
        <v>42</v>
      </c>
      <c r="I94" s="5" t="s">
        <v>148</v>
      </c>
      <c r="J94" s="5" t="s">
        <v>21</v>
      </c>
      <c r="K94" s="5" t="s">
        <v>55</v>
      </c>
      <c r="L94" s="5" t="s">
        <v>56</v>
      </c>
      <c r="M94" s="5">
        <v>5</v>
      </c>
      <c r="N94" s="6" t="s">
        <v>125</v>
      </c>
    </row>
    <row r="95" spans="1:14" x14ac:dyDescent="0.25">
      <c r="A95" s="35" t="s">
        <v>228</v>
      </c>
      <c r="B95" s="7" t="s">
        <v>25</v>
      </c>
      <c r="C95" s="7" t="s">
        <v>26</v>
      </c>
      <c r="D95" s="7" t="s">
        <v>101</v>
      </c>
      <c r="E95" s="7" t="s">
        <v>17</v>
      </c>
      <c r="F95" s="7">
        <v>4</v>
      </c>
      <c r="G95" s="7" t="s">
        <v>37</v>
      </c>
      <c r="H95" s="7" t="s">
        <v>66</v>
      </c>
      <c r="I95" s="7" t="s">
        <v>131</v>
      </c>
      <c r="J95" s="7" t="s">
        <v>43</v>
      </c>
      <c r="K95" s="7" t="s">
        <v>22</v>
      </c>
      <c r="L95" s="7" t="s">
        <v>39</v>
      </c>
      <c r="M95" s="7">
        <v>4</v>
      </c>
      <c r="N95" s="8" t="s">
        <v>125</v>
      </c>
    </row>
    <row r="96" spans="1:14" x14ac:dyDescent="0.25">
      <c r="A96" s="35" t="s">
        <v>229</v>
      </c>
      <c r="B96" s="5" t="s">
        <v>41</v>
      </c>
      <c r="C96" s="5" t="s">
        <v>26</v>
      </c>
      <c r="D96" s="5" t="s">
        <v>130</v>
      </c>
      <c r="E96" s="5" t="s">
        <v>17</v>
      </c>
      <c r="F96" s="5">
        <v>4</v>
      </c>
      <c r="G96" s="5" t="s">
        <v>68</v>
      </c>
      <c r="H96" s="5" t="s">
        <v>42</v>
      </c>
      <c r="I96" s="5" t="s">
        <v>149</v>
      </c>
      <c r="J96" s="5" t="s">
        <v>43</v>
      </c>
      <c r="K96" s="5" t="s">
        <v>22</v>
      </c>
      <c r="L96" s="5" t="s">
        <v>56</v>
      </c>
      <c r="M96" s="5">
        <v>5</v>
      </c>
      <c r="N96" s="6" t="s">
        <v>125</v>
      </c>
    </row>
    <row r="97" spans="1:14" x14ac:dyDescent="0.25">
      <c r="A97" s="35" t="s">
        <v>230</v>
      </c>
      <c r="B97" s="7" t="s">
        <v>25</v>
      </c>
      <c r="C97" s="7" t="s">
        <v>45</v>
      </c>
      <c r="D97" s="7" t="s">
        <v>130</v>
      </c>
      <c r="E97" s="7" t="s">
        <v>17</v>
      </c>
      <c r="F97" s="7">
        <v>3</v>
      </c>
      <c r="G97" s="7" t="s">
        <v>81</v>
      </c>
      <c r="H97" s="7" t="s">
        <v>66</v>
      </c>
      <c r="I97" s="7" t="s">
        <v>20</v>
      </c>
      <c r="J97" s="7" t="s">
        <v>21</v>
      </c>
      <c r="K97" s="7" t="s">
        <v>55</v>
      </c>
      <c r="L97" s="7" t="s">
        <v>23</v>
      </c>
      <c r="M97" s="7">
        <v>3</v>
      </c>
      <c r="N97" s="8" t="s">
        <v>150</v>
      </c>
    </row>
    <row r="98" spans="1:14" x14ac:dyDescent="0.25">
      <c r="A98" s="35" t="s">
        <v>231</v>
      </c>
      <c r="B98" s="5" t="s">
        <v>41</v>
      </c>
      <c r="C98" s="5" t="s">
        <v>26</v>
      </c>
      <c r="D98" s="5" t="s">
        <v>128</v>
      </c>
      <c r="E98" s="5" t="s">
        <v>17</v>
      </c>
      <c r="F98" s="5">
        <v>5</v>
      </c>
      <c r="G98" s="5" t="s">
        <v>102</v>
      </c>
      <c r="H98" s="5" t="s">
        <v>42</v>
      </c>
      <c r="I98" s="5" t="s">
        <v>89</v>
      </c>
      <c r="J98" s="5" t="s">
        <v>21</v>
      </c>
      <c r="K98" s="5" t="s">
        <v>32</v>
      </c>
      <c r="L98" s="5" t="s">
        <v>23</v>
      </c>
      <c r="M98" s="5">
        <v>2</v>
      </c>
      <c r="N98" s="6" t="s">
        <v>93</v>
      </c>
    </row>
    <row r="99" spans="1:14" x14ac:dyDescent="0.25">
      <c r="A99" s="35" t="s">
        <v>232</v>
      </c>
      <c r="B99" s="7" t="s">
        <v>25</v>
      </c>
      <c r="C99" s="7" t="s">
        <v>15</v>
      </c>
      <c r="D99" s="7" t="s">
        <v>52</v>
      </c>
      <c r="E99" s="7" t="s">
        <v>59</v>
      </c>
      <c r="F99" s="7">
        <v>4</v>
      </c>
      <c r="G99" s="7" t="s">
        <v>97</v>
      </c>
      <c r="H99" s="7" t="s">
        <v>42</v>
      </c>
      <c r="I99" s="7" t="s">
        <v>30</v>
      </c>
      <c r="J99" s="7" t="s">
        <v>31</v>
      </c>
      <c r="K99" s="7" t="s">
        <v>22</v>
      </c>
      <c r="L99" s="7" t="s">
        <v>56</v>
      </c>
      <c r="M99" s="7">
        <v>4</v>
      </c>
      <c r="N99" s="8" t="s">
        <v>79</v>
      </c>
    </row>
    <row r="100" spans="1:14" x14ac:dyDescent="0.25">
      <c r="A100" s="35" t="s">
        <v>233</v>
      </c>
      <c r="B100" s="5" t="s">
        <v>14</v>
      </c>
      <c r="C100" s="5" t="s">
        <v>45</v>
      </c>
      <c r="D100" s="5" t="s">
        <v>127</v>
      </c>
      <c r="E100" s="5" t="s">
        <v>17</v>
      </c>
      <c r="F100" s="5">
        <v>5</v>
      </c>
      <c r="G100" s="5" t="s">
        <v>77</v>
      </c>
      <c r="H100" s="5" t="s">
        <v>66</v>
      </c>
      <c r="I100" s="5" t="s">
        <v>20</v>
      </c>
      <c r="J100" s="5" t="s">
        <v>21</v>
      </c>
      <c r="K100" s="5" t="s">
        <v>55</v>
      </c>
      <c r="L100" s="5" t="s">
        <v>56</v>
      </c>
      <c r="M100" s="5">
        <v>4</v>
      </c>
      <c r="N100" s="6" t="s">
        <v>33</v>
      </c>
    </row>
    <row r="101" spans="1:14" x14ac:dyDescent="0.25">
      <c r="A101" s="35" t="s">
        <v>234</v>
      </c>
      <c r="B101" s="7" t="s">
        <v>14</v>
      </c>
      <c r="C101" s="7" t="s">
        <v>34</v>
      </c>
      <c r="D101" s="7" t="s">
        <v>103</v>
      </c>
      <c r="E101" s="7" t="s">
        <v>59</v>
      </c>
      <c r="F101" s="7">
        <v>4</v>
      </c>
      <c r="G101" s="7" t="s">
        <v>95</v>
      </c>
      <c r="H101" s="7" t="s">
        <v>19</v>
      </c>
      <c r="I101" s="7" t="s">
        <v>71</v>
      </c>
      <c r="J101" s="7" t="s">
        <v>21</v>
      </c>
      <c r="K101" s="7" t="s">
        <v>22</v>
      </c>
      <c r="L101" s="7" t="s">
        <v>56</v>
      </c>
      <c r="M101" s="7">
        <v>4</v>
      </c>
      <c r="N101" s="8" t="s">
        <v>100</v>
      </c>
    </row>
    <row r="102" spans="1:14" x14ac:dyDescent="0.25">
      <c r="A102" s="35" t="s">
        <v>235</v>
      </c>
      <c r="B102" s="5" t="s">
        <v>25</v>
      </c>
      <c r="C102" s="5" t="s">
        <v>45</v>
      </c>
      <c r="D102" s="5" t="s">
        <v>130</v>
      </c>
      <c r="E102" s="5" t="s">
        <v>17</v>
      </c>
      <c r="F102" s="5">
        <v>4</v>
      </c>
      <c r="G102" s="5" t="s">
        <v>85</v>
      </c>
      <c r="H102" s="5" t="s">
        <v>19</v>
      </c>
      <c r="I102" s="5" t="s">
        <v>111</v>
      </c>
      <c r="J102" s="5" t="s">
        <v>21</v>
      </c>
      <c r="K102" s="5" t="s">
        <v>55</v>
      </c>
      <c r="L102" s="5" t="s">
        <v>56</v>
      </c>
      <c r="M102" s="5">
        <v>4</v>
      </c>
      <c r="N102" s="6" t="s">
        <v>121</v>
      </c>
    </row>
    <row r="103" spans="1:14" x14ac:dyDescent="0.25">
      <c r="A103" s="35" t="s">
        <v>236</v>
      </c>
      <c r="B103" s="7" t="s">
        <v>14</v>
      </c>
      <c r="C103" s="7" t="s">
        <v>45</v>
      </c>
      <c r="D103" s="7" t="s">
        <v>52</v>
      </c>
      <c r="E103" s="7" t="s">
        <v>17</v>
      </c>
      <c r="F103" s="7">
        <v>4</v>
      </c>
      <c r="G103" s="7" t="s">
        <v>77</v>
      </c>
      <c r="H103" s="7" t="s">
        <v>66</v>
      </c>
      <c r="I103" s="7" t="s">
        <v>151</v>
      </c>
      <c r="J103" s="7" t="s">
        <v>21</v>
      </c>
      <c r="K103" s="7" t="s">
        <v>55</v>
      </c>
      <c r="L103" s="7" t="s">
        <v>39</v>
      </c>
      <c r="M103" s="7">
        <v>4</v>
      </c>
      <c r="N103" s="8" t="s">
        <v>145</v>
      </c>
    </row>
    <row r="104" spans="1:14" x14ac:dyDescent="0.25">
      <c r="A104" s="35" t="s">
        <v>237</v>
      </c>
      <c r="B104" s="5" t="s">
        <v>14</v>
      </c>
      <c r="C104" s="5" t="s">
        <v>15</v>
      </c>
      <c r="D104" s="5" t="s">
        <v>48</v>
      </c>
      <c r="E104" s="5" t="s">
        <v>17</v>
      </c>
      <c r="F104" s="5">
        <v>4</v>
      </c>
      <c r="G104" s="5" t="s">
        <v>118</v>
      </c>
      <c r="H104" s="5" t="s">
        <v>66</v>
      </c>
      <c r="I104" s="5" t="s">
        <v>152</v>
      </c>
      <c r="J104" s="5" t="s">
        <v>21</v>
      </c>
      <c r="K104" s="5" t="s">
        <v>22</v>
      </c>
      <c r="L104" s="5" t="s">
        <v>56</v>
      </c>
      <c r="M104" s="5">
        <v>4</v>
      </c>
      <c r="N104" s="6" t="s">
        <v>75</v>
      </c>
    </row>
    <row r="105" spans="1:14" x14ac:dyDescent="0.25">
      <c r="A105" s="35" t="s">
        <v>238</v>
      </c>
      <c r="B105" s="7" t="s">
        <v>41</v>
      </c>
      <c r="C105" s="7" t="s">
        <v>26</v>
      </c>
      <c r="D105" s="7" t="s">
        <v>124</v>
      </c>
      <c r="E105" s="7" t="s">
        <v>17</v>
      </c>
      <c r="F105" s="7">
        <v>5</v>
      </c>
      <c r="G105" s="7" t="s">
        <v>102</v>
      </c>
      <c r="H105" s="7" t="s">
        <v>42</v>
      </c>
      <c r="I105" s="7" t="s">
        <v>96</v>
      </c>
      <c r="J105" s="7" t="s">
        <v>43</v>
      </c>
      <c r="K105" s="7" t="s">
        <v>32</v>
      </c>
      <c r="L105" s="7" t="s">
        <v>23</v>
      </c>
      <c r="M105" s="7">
        <v>3</v>
      </c>
      <c r="N105" s="8" t="s">
        <v>153</v>
      </c>
    </row>
    <row r="106" spans="1:14" x14ac:dyDescent="0.25">
      <c r="A106" s="35" t="s">
        <v>239</v>
      </c>
      <c r="B106" s="5" t="s">
        <v>25</v>
      </c>
      <c r="C106" s="5" t="s">
        <v>15</v>
      </c>
      <c r="D106" s="5" t="s">
        <v>64</v>
      </c>
      <c r="E106" s="5" t="s">
        <v>17</v>
      </c>
      <c r="F106" s="5">
        <v>4</v>
      </c>
      <c r="G106" s="5" t="s">
        <v>77</v>
      </c>
      <c r="H106" s="5" t="s">
        <v>66</v>
      </c>
      <c r="I106" s="5" t="s">
        <v>154</v>
      </c>
      <c r="J106" s="5" t="s">
        <v>31</v>
      </c>
      <c r="K106" s="5" t="s">
        <v>22</v>
      </c>
      <c r="L106" s="5" t="s">
        <v>56</v>
      </c>
      <c r="M106" s="5">
        <v>4</v>
      </c>
      <c r="N106" s="6" t="s">
        <v>75</v>
      </c>
    </row>
    <row r="107" spans="1:14" x14ac:dyDescent="0.25">
      <c r="A107" s="35" t="s">
        <v>240</v>
      </c>
      <c r="B107" s="7" t="s">
        <v>14</v>
      </c>
      <c r="C107" s="7" t="s">
        <v>15</v>
      </c>
      <c r="D107" s="7" t="s">
        <v>147</v>
      </c>
      <c r="E107" s="7" t="s">
        <v>17</v>
      </c>
      <c r="F107" s="7">
        <v>4</v>
      </c>
      <c r="G107" s="7" t="s">
        <v>95</v>
      </c>
      <c r="H107" s="7" t="s">
        <v>19</v>
      </c>
      <c r="I107" s="7" t="s">
        <v>86</v>
      </c>
      <c r="J107" s="7" t="s">
        <v>43</v>
      </c>
      <c r="K107" s="7" t="s">
        <v>32</v>
      </c>
      <c r="L107" s="7" t="s">
        <v>56</v>
      </c>
      <c r="M107" s="7">
        <v>2</v>
      </c>
      <c r="N107" s="8" t="s">
        <v>100</v>
      </c>
    </row>
    <row r="108" spans="1:14" x14ac:dyDescent="0.25">
      <c r="A108" s="35" t="s">
        <v>241</v>
      </c>
      <c r="B108" s="5" t="s">
        <v>14</v>
      </c>
      <c r="C108" s="5" t="s">
        <v>15</v>
      </c>
      <c r="D108" s="5" t="s">
        <v>120</v>
      </c>
      <c r="E108" s="5" t="s">
        <v>17</v>
      </c>
      <c r="F108" s="5">
        <v>5</v>
      </c>
      <c r="G108" s="5" t="s">
        <v>112</v>
      </c>
      <c r="H108" s="5" t="s">
        <v>19</v>
      </c>
      <c r="I108" s="5" t="s">
        <v>71</v>
      </c>
      <c r="J108" s="5" t="s">
        <v>21</v>
      </c>
      <c r="K108" s="5" t="s">
        <v>55</v>
      </c>
      <c r="L108" s="5" t="s">
        <v>56</v>
      </c>
      <c r="M108" s="5">
        <v>5</v>
      </c>
      <c r="N108" s="6" t="s">
        <v>125</v>
      </c>
    </row>
    <row r="109" spans="1:14" x14ac:dyDescent="0.25">
      <c r="A109" s="35" t="s">
        <v>242</v>
      </c>
      <c r="B109" s="7" t="s">
        <v>14</v>
      </c>
      <c r="C109" s="7" t="s">
        <v>26</v>
      </c>
      <c r="D109" s="7" t="s">
        <v>155</v>
      </c>
      <c r="E109" s="7" t="s">
        <v>17</v>
      </c>
      <c r="F109" s="7">
        <v>2</v>
      </c>
      <c r="G109" s="7" t="s">
        <v>156</v>
      </c>
      <c r="H109" s="7" t="s">
        <v>42</v>
      </c>
      <c r="I109" s="7" t="s">
        <v>105</v>
      </c>
      <c r="J109" s="7" t="s">
        <v>31</v>
      </c>
      <c r="K109" s="7" t="s">
        <v>22</v>
      </c>
      <c r="L109" s="7" t="s">
        <v>56</v>
      </c>
      <c r="M109" s="7">
        <v>4</v>
      </c>
      <c r="N109" s="8" t="s">
        <v>90</v>
      </c>
    </row>
    <row r="110" spans="1:14" x14ac:dyDescent="0.25">
      <c r="A110" s="35" t="s">
        <v>243</v>
      </c>
      <c r="B110" s="5" t="s">
        <v>25</v>
      </c>
      <c r="C110" s="5" t="s">
        <v>26</v>
      </c>
      <c r="D110" s="5" t="s">
        <v>147</v>
      </c>
      <c r="E110" s="5" t="s">
        <v>17</v>
      </c>
      <c r="F110" s="5">
        <v>4</v>
      </c>
      <c r="G110" s="5" t="s">
        <v>118</v>
      </c>
      <c r="H110" s="5" t="s">
        <v>66</v>
      </c>
      <c r="I110" s="5" t="s">
        <v>138</v>
      </c>
      <c r="J110" s="5" t="s">
        <v>21</v>
      </c>
      <c r="K110" s="5" t="s">
        <v>55</v>
      </c>
      <c r="L110" s="5" t="s">
        <v>56</v>
      </c>
      <c r="M110" s="5">
        <v>3</v>
      </c>
      <c r="N110" s="6" t="s">
        <v>137</v>
      </c>
    </row>
    <row r="111" spans="1:14" x14ac:dyDescent="0.25">
      <c r="A111" s="35" t="s">
        <v>244</v>
      </c>
      <c r="B111" s="7" t="s">
        <v>14</v>
      </c>
      <c r="C111" s="7" t="s">
        <v>45</v>
      </c>
      <c r="D111" s="7" t="s">
        <v>114</v>
      </c>
      <c r="E111" s="7" t="s">
        <v>17</v>
      </c>
      <c r="F111" s="7">
        <v>4</v>
      </c>
      <c r="G111" s="7" t="s">
        <v>97</v>
      </c>
      <c r="H111" s="7" t="s">
        <v>66</v>
      </c>
      <c r="I111" s="7" t="s">
        <v>30</v>
      </c>
      <c r="J111" s="7" t="s">
        <v>31</v>
      </c>
      <c r="K111" s="7" t="s">
        <v>22</v>
      </c>
      <c r="L111" s="7" t="s">
        <v>56</v>
      </c>
      <c r="M111" s="7">
        <v>4</v>
      </c>
      <c r="N111" s="8" t="s">
        <v>157</v>
      </c>
    </row>
    <row r="112" spans="1:14" x14ac:dyDescent="0.25">
      <c r="A112" s="35" t="s">
        <v>245</v>
      </c>
      <c r="B112" s="5" t="s">
        <v>25</v>
      </c>
      <c r="C112" s="5" t="s">
        <v>15</v>
      </c>
      <c r="D112" s="5" t="s">
        <v>146</v>
      </c>
      <c r="E112" s="5" t="s">
        <v>17</v>
      </c>
      <c r="F112" s="5">
        <v>5</v>
      </c>
      <c r="G112" s="5" t="s">
        <v>77</v>
      </c>
      <c r="H112" s="5" t="s">
        <v>66</v>
      </c>
      <c r="I112" s="5" t="s">
        <v>54</v>
      </c>
      <c r="J112" s="5" t="s">
        <v>21</v>
      </c>
      <c r="K112" s="5" t="s">
        <v>22</v>
      </c>
      <c r="L112" s="5" t="s">
        <v>39</v>
      </c>
      <c r="M112" s="5">
        <v>5</v>
      </c>
      <c r="N112" s="6" t="s">
        <v>121</v>
      </c>
    </row>
    <row r="113" spans="1:14" x14ac:dyDescent="0.25">
      <c r="A113" s="35" t="s">
        <v>246</v>
      </c>
      <c r="B113" s="7" t="s">
        <v>14</v>
      </c>
      <c r="C113" s="7" t="s">
        <v>15</v>
      </c>
      <c r="D113" s="7" t="s">
        <v>128</v>
      </c>
      <c r="E113" s="7" t="s">
        <v>17</v>
      </c>
      <c r="F113" s="7">
        <v>4</v>
      </c>
      <c r="G113" s="7" t="s">
        <v>68</v>
      </c>
      <c r="H113" s="7" t="s">
        <v>66</v>
      </c>
      <c r="I113" s="7" t="s">
        <v>30</v>
      </c>
      <c r="J113" s="7" t="s">
        <v>43</v>
      </c>
      <c r="K113" s="7" t="s">
        <v>55</v>
      </c>
      <c r="L113" s="7" t="s">
        <v>56</v>
      </c>
      <c r="M113" s="7">
        <v>3</v>
      </c>
      <c r="N113" s="8" t="s">
        <v>125</v>
      </c>
    </row>
    <row r="114" spans="1:14" x14ac:dyDescent="0.25">
      <c r="A114" s="35" t="s">
        <v>247</v>
      </c>
      <c r="B114" s="5" t="s">
        <v>14</v>
      </c>
      <c r="C114" s="5" t="s">
        <v>45</v>
      </c>
      <c r="D114" s="5" t="s">
        <v>158</v>
      </c>
      <c r="E114" s="5" t="s">
        <v>17</v>
      </c>
      <c r="F114" s="5">
        <v>5</v>
      </c>
      <c r="G114" s="5" t="s">
        <v>118</v>
      </c>
      <c r="H114" s="5" t="s">
        <v>42</v>
      </c>
      <c r="I114" s="5" t="s">
        <v>136</v>
      </c>
      <c r="J114" s="5" t="s">
        <v>21</v>
      </c>
      <c r="K114" s="5" t="s">
        <v>55</v>
      </c>
      <c r="L114" s="5" t="s">
        <v>56</v>
      </c>
      <c r="M114" s="5">
        <v>3</v>
      </c>
    </row>
    <row r="115" spans="1:14" x14ac:dyDescent="0.25">
      <c r="A115" s="35" t="s">
        <v>248</v>
      </c>
      <c r="B115" s="7" t="s">
        <v>14</v>
      </c>
      <c r="C115" s="7" t="s">
        <v>26</v>
      </c>
      <c r="D115" s="7" t="s">
        <v>158</v>
      </c>
      <c r="E115" s="7" t="s">
        <v>17</v>
      </c>
      <c r="F115" s="7">
        <v>5</v>
      </c>
      <c r="G115" s="7" t="s">
        <v>77</v>
      </c>
      <c r="H115" s="7" t="s">
        <v>19</v>
      </c>
      <c r="I115" s="7" t="s">
        <v>96</v>
      </c>
      <c r="J115" s="7" t="s">
        <v>21</v>
      </c>
      <c r="K115" s="7" t="s">
        <v>55</v>
      </c>
      <c r="L115" s="7" t="s">
        <v>56</v>
      </c>
      <c r="M115" s="7">
        <v>5</v>
      </c>
      <c r="N115" s="8" t="s">
        <v>109</v>
      </c>
    </row>
    <row r="116" spans="1:14" x14ac:dyDescent="0.25">
      <c r="A116" s="35" t="s">
        <v>249</v>
      </c>
      <c r="B116" s="5" t="s">
        <v>14</v>
      </c>
      <c r="C116" s="5" t="s">
        <v>15</v>
      </c>
      <c r="D116" s="5" t="s">
        <v>101</v>
      </c>
      <c r="E116" s="5" t="s">
        <v>17</v>
      </c>
      <c r="F116" s="5">
        <v>4</v>
      </c>
      <c r="G116" s="5" t="s">
        <v>110</v>
      </c>
      <c r="H116" s="5" t="s">
        <v>66</v>
      </c>
      <c r="I116" s="5" t="s">
        <v>50</v>
      </c>
      <c r="J116" s="5" t="s">
        <v>31</v>
      </c>
      <c r="K116" s="5" t="s">
        <v>22</v>
      </c>
      <c r="L116" s="5" t="s">
        <v>39</v>
      </c>
      <c r="M116" s="5">
        <v>4</v>
      </c>
      <c r="N116" s="6" t="s">
        <v>119</v>
      </c>
    </row>
    <row r="117" spans="1:14" x14ac:dyDescent="0.25">
      <c r="A117" s="35" t="s">
        <v>250</v>
      </c>
      <c r="B117" s="7" t="s">
        <v>14</v>
      </c>
      <c r="C117" s="7" t="s">
        <v>45</v>
      </c>
      <c r="D117" s="7" t="s">
        <v>101</v>
      </c>
      <c r="E117" s="7" t="s">
        <v>17</v>
      </c>
      <c r="F117" s="7">
        <v>4</v>
      </c>
      <c r="G117" s="7" t="s">
        <v>68</v>
      </c>
      <c r="H117" s="7" t="s">
        <v>42</v>
      </c>
      <c r="I117" s="7" t="s">
        <v>148</v>
      </c>
      <c r="J117" s="7" t="s">
        <v>21</v>
      </c>
      <c r="K117" s="7" t="s">
        <v>55</v>
      </c>
      <c r="L117" s="7" t="s">
        <v>56</v>
      </c>
      <c r="M117" s="7">
        <v>5</v>
      </c>
      <c r="N117" s="8" t="s">
        <v>69</v>
      </c>
    </row>
    <row r="118" spans="1:14" x14ac:dyDescent="0.25">
      <c r="A118" s="35" t="s">
        <v>251</v>
      </c>
      <c r="B118" s="5" t="s">
        <v>25</v>
      </c>
      <c r="C118" s="5" t="s">
        <v>26</v>
      </c>
      <c r="D118" s="5" t="s">
        <v>101</v>
      </c>
      <c r="E118" s="5" t="s">
        <v>17</v>
      </c>
      <c r="F118" s="5">
        <v>4</v>
      </c>
      <c r="G118" s="5" t="s">
        <v>46</v>
      </c>
      <c r="H118" s="5" t="s">
        <v>19</v>
      </c>
      <c r="I118" s="5" t="s">
        <v>159</v>
      </c>
      <c r="J118" s="5" t="s">
        <v>31</v>
      </c>
      <c r="K118" s="5" t="s">
        <v>22</v>
      </c>
      <c r="L118" s="5" t="s">
        <v>39</v>
      </c>
      <c r="M118" s="5">
        <v>3</v>
      </c>
      <c r="N118" s="6" t="s">
        <v>121</v>
      </c>
    </row>
    <row r="119" spans="1:14" x14ac:dyDescent="0.25">
      <c r="A119" s="35" t="s">
        <v>252</v>
      </c>
      <c r="B119" s="7" t="s">
        <v>14</v>
      </c>
      <c r="C119" s="7" t="s">
        <v>45</v>
      </c>
      <c r="D119" s="7" t="s">
        <v>101</v>
      </c>
      <c r="E119" s="7" t="s">
        <v>17</v>
      </c>
      <c r="F119" s="7">
        <v>4</v>
      </c>
      <c r="G119" s="7" t="s">
        <v>95</v>
      </c>
      <c r="H119" s="7" t="s">
        <v>29</v>
      </c>
      <c r="I119" s="7" t="s">
        <v>108</v>
      </c>
      <c r="J119" s="7" t="s">
        <v>31</v>
      </c>
      <c r="K119" s="7" t="s">
        <v>32</v>
      </c>
      <c r="L119" s="7" t="s">
        <v>39</v>
      </c>
      <c r="M119" s="7">
        <v>4</v>
      </c>
      <c r="N119" s="8" t="s">
        <v>160</v>
      </c>
    </row>
    <row r="120" spans="1:14" x14ac:dyDescent="0.25">
      <c r="A120" s="35" t="s">
        <v>253</v>
      </c>
      <c r="B120" s="5" t="s">
        <v>14</v>
      </c>
      <c r="C120" s="5" t="s">
        <v>15</v>
      </c>
      <c r="D120" s="5" t="s">
        <v>101</v>
      </c>
      <c r="E120" s="5" t="s">
        <v>17</v>
      </c>
      <c r="F120" s="5">
        <v>5</v>
      </c>
      <c r="G120" s="5" t="s">
        <v>112</v>
      </c>
      <c r="H120" s="5" t="s">
        <v>19</v>
      </c>
      <c r="I120" s="5" t="s">
        <v>20</v>
      </c>
      <c r="J120" s="5" t="s">
        <v>31</v>
      </c>
      <c r="K120" s="5" t="s">
        <v>55</v>
      </c>
      <c r="L120" s="5" t="s">
        <v>56</v>
      </c>
      <c r="M120" s="5">
        <v>4</v>
      </c>
      <c r="N120" s="6" t="s">
        <v>161</v>
      </c>
    </row>
    <row r="121" spans="1:14" x14ac:dyDescent="0.25">
      <c r="A121" s="4" t="s">
        <v>254</v>
      </c>
      <c r="B121" s="7" t="s">
        <v>14</v>
      </c>
      <c r="C121" s="7" t="s">
        <v>45</v>
      </c>
      <c r="D121" s="7" t="s">
        <v>158</v>
      </c>
      <c r="E121" s="7" t="s">
        <v>17</v>
      </c>
      <c r="F121" s="7">
        <v>4</v>
      </c>
      <c r="G121" s="7" t="s">
        <v>141</v>
      </c>
      <c r="H121" s="7" t="s">
        <v>66</v>
      </c>
      <c r="I121" s="7" t="s">
        <v>144</v>
      </c>
      <c r="J121" s="7" t="s">
        <v>31</v>
      </c>
      <c r="K121" s="7" t="s">
        <v>22</v>
      </c>
      <c r="L121" s="7" t="s">
        <v>56</v>
      </c>
      <c r="M121" s="7">
        <v>4</v>
      </c>
      <c r="N121" s="8" t="s">
        <v>157</v>
      </c>
    </row>
    <row r="122" spans="1:14" x14ac:dyDescent="0.25">
      <c r="A122" s="36">
        <v>45585.952813657408</v>
      </c>
      <c r="B122" s="5" t="s">
        <v>25</v>
      </c>
      <c r="C122" s="5" t="s">
        <v>45</v>
      </c>
      <c r="D122" s="5" t="s">
        <v>158</v>
      </c>
      <c r="E122" s="5" t="s">
        <v>59</v>
      </c>
      <c r="F122" s="5">
        <v>3</v>
      </c>
      <c r="G122" s="5" t="s">
        <v>112</v>
      </c>
      <c r="H122" s="5" t="s">
        <v>42</v>
      </c>
      <c r="I122" s="5" t="s">
        <v>71</v>
      </c>
      <c r="J122" s="5" t="s">
        <v>21</v>
      </c>
      <c r="K122" s="5" t="s">
        <v>22</v>
      </c>
      <c r="L122" s="5" t="s">
        <v>56</v>
      </c>
      <c r="M122" s="5">
        <v>3</v>
      </c>
      <c r="N122" s="6" t="s">
        <v>162</v>
      </c>
    </row>
    <row r="123" spans="1:14" x14ac:dyDescent="0.25">
      <c r="A123" s="37">
        <v>45585.953084363427</v>
      </c>
      <c r="B123" s="7" t="s">
        <v>41</v>
      </c>
      <c r="C123" s="7" t="s">
        <v>26</v>
      </c>
      <c r="D123" s="7" t="s">
        <v>158</v>
      </c>
      <c r="E123" s="7" t="s">
        <v>17</v>
      </c>
      <c r="F123" s="7">
        <v>4</v>
      </c>
      <c r="G123" s="7" t="s">
        <v>110</v>
      </c>
      <c r="H123" s="7" t="s">
        <v>19</v>
      </c>
      <c r="I123" s="7" t="s">
        <v>61</v>
      </c>
      <c r="J123" s="7" t="s">
        <v>21</v>
      </c>
      <c r="K123" s="7" t="s">
        <v>22</v>
      </c>
      <c r="L123" s="7" t="s">
        <v>56</v>
      </c>
      <c r="M123" s="7">
        <v>5</v>
      </c>
      <c r="N123" s="8" t="s">
        <v>125</v>
      </c>
    </row>
    <row r="124" spans="1:14" x14ac:dyDescent="0.25">
      <c r="A124" s="36">
        <v>45585.953355138889</v>
      </c>
      <c r="B124" s="5" t="s">
        <v>25</v>
      </c>
      <c r="D124" s="5" t="s">
        <v>158</v>
      </c>
      <c r="E124" s="5" t="s">
        <v>17</v>
      </c>
      <c r="F124" s="5">
        <v>5</v>
      </c>
      <c r="G124" s="5" t="s">
        <v>46</v>
      </c>
      <c r="H124" s="5" t="s">
        <v>19</v>
      </c>
      <c r="I124" s="5" t="s">
        <v>106</v>
      </c>
      <c r="J124" s="5" t="s">
        <v>21</v>
      </c>
      <c r="K124" s="5" t="s">
        <v>55</v>
      </c>
      <c r="L124" s="5" t="s">
        <v>39</v>
      </c>
      <c r="M124" s="5">
        <v>5</v>
      </c>
      <c r="N124" s="6" t="s">
        <v>143</v>
      </c>
    </row>
    <row r="125" spans="1:14" x14ac:dyDescent="0.25">
      <c r="A125" s="37">
        <v>45585.953656631944</v>
      </c>
      <c r="B125" s="7" t="s">
        <v>41</v>
      </c>
      <c r="C125" s="7" t="s">
        <v>26</v>
      </c>
      <c r="D125" s="7" t="s">
        <v>101</v>
      </c>
      <c r="E125" s="7" t="s">
        <v>17</v>
      </c>
      <c r="F125" s="7">
        <v>5</v>
      </c>
      <c r="G125" s="7" t="s">
        <v>102</v>
      </c>
      <c r="H125" s="7" t="s">
        <v>42</v>
      </c>
      <c r="I125" s="7" t="s">
        <v>99</v>
      </c>
      <c r="J125" s="7" t="s">
        <v>43</v>
      </c>
      <c r="K125" s="7" t="s">
        <v>32</v>
      </c>
      <c r="L125" s="7" t="s">
        <v>23</v>
      </c>
      <c r="M125" s="7">
        <v>2</v>
      </c>
      <c r="N125" s="8" t="s">
        <v>163</v>
      </c>
    </row>
    <row r="126" spans="1:14" x14ac:dyDescent="0.25">
      <c r="A126" s="38">
        <v>45585.953919849533</v>
      </c>
      <c r="B126" s="9" t="s">
        <v>14</v>
      </c>
      <c r="C126" s="9" t="s">
        <v>15</v>
      </c>
      <c r="D126" s="9" t="s">
        <v>158</v>
      </c>
      <c r="E126" s="9" t="s">
        <v>17</v>
      </c>
      <c r="F126" s="9">
        <v>5</v>
      </c>
      <c r="G126" s="9" t="s">
        <v>118</v>
      </c>
      <c r="H126" s="9" t="s">
        <v>66</v>
      </c>
      <c r="I126" s="9" t="s">
        <v>164</v>
      </c>
      <c r="J126" s="9" t="s">
        <v>31</v>
      </c>
      <c r="K126" t="s">
        <v>22</v>
      </c>
      <c r="L126" s="9" t="s">
        <v>39</v>
      </c>
      <c r="M126" s="9">
        <v>5</v>
      </c>
      <c r="N126" s="10" t="s">
        <v>125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AsusTUF</cp:lastModifiedBy>
  <dcterms:modified xsi:type="dcterms:W3CDTF">2024-12-03T05:09:17Z</dcterms:modified>
</cp:coreProperties>
</file>