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aura\Desktop\INFORME FINAL PRACTICA EMPRESARIAL\"/>
    </mc:Choice>
  </mc:AlternateContent>
  <xr:revisionPtr revIDLastSave="0" documentId="13_ncr:1_{9F55513B-421C-4BC2-97BE-2AC07DD0B4B1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MATRIZ HUEVO EN POLVO" sheetId="5" r:id="rId1"/>
    <sheet name="MATRIZ OVOALBUMINA EN POLVO" sheetId="6" r:id="rId2"/>
    <sheet name="MATRIZ YEMAS DE HUEVO EN POLVO" sheetId="8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7" i="8" l="1"/>
  <c r="K8" i="8"/>
  <c r="K9" i="8"/>
  <c r="K10" i="8"/>
  <c r="K11" i="8"/>
  <c r="K12" i="8"/>
  <c r="K13" i="8"/>
  <c r="K14" i="8"/>
  <c r="K15" i="8"/>
  <c r="K16" i="8"/>
  <c r="H7" i="8"/>
  <c r="H8" i="8"/>
  <c r="H9" i="8"/>
  <c r="H10" i="8"/>
  <c r="H11" i="8"/>
  <c r="H12" i="8"/>
  <c r="H13" i="8"/>
  <c r="H14" i="8"/>
  <c r="H15" i="8"/>
  <c r="H16" i="8"/>
  <c r="K6" i="8"/>
  <c r="H6" i="8"/>
  <c r="H16" i="5"/>
  <c r="H15" i="5"/>
  <c r="H14" i="5"/>
  <c r="H13" i="5"/>
  <c r="H12" i="5"/>
  <c r="H11" i="5"/>
  <c r="H10" i="5"/>
  <c r="H9" i="5"/>
  <c r="H8" i="5"/>
  <c r="H7" i="5"/>
  <c r="H6" i="5"/>
  <c r="B17" i="8"/>
  <c r="E16" i="8"/>
  <c r="E15" i="8"/>
  <c r="E14" i="8"/>
  <c r="E13" i="8"/>
  <c r="E12" i="8"/>
  <c r="E11" i="8"/>
  <c r="E10" i="8"/>
  <c r="E9" i="8"/>
  <c r="E8" i="8"/>
  <c r="E7" i="8"/>
  <c r="E6" i="8"/>
  <c r="K6" i="6"/>
  <c r="K7" i="6"/>
  <c r="K8" i="6"/>
  <c r="K9" i="6"/>
  <c r="K10" i="6"/>
  <c r="K11" i="6"/>
  <c r="K12" i="6"/>
  <c r="K13" i="6"/>
  <c r="K14" i="6"/>
  <c r="K15" i="6"/>
  <c r="H6" i="6"/>
  <c r="H7" i="6"/>
  <c r="H8" i="6"/>
  <c r="H9" i="6"/>
  <c r="H10" i="6"/>
  <c r="H11" i="6"/>
  <c r="H12" i="6"/>
  <c r="H13" i="6"/>
  <c r="H14" i="6"/>
  <c r="H15" i="6"/>
  <c r="K16" i="6"/>
  <c r="H16" i="6"/>
  <c r="E6" i="6"/>
  <c r="E7" i="6"/>
  <c r="E8" i="6"/>
  <c r="E9" i="6"/>
  <c r="E10" i="6"/>
  <c r="E11" i="6"/>
  <c r="E12" i="6"/>
  <c r="E13" i="6"/>
  <c r="E14" i="6"/>
  <c r="E15" i="6"/>
  <c r="E16" i="6"/>
  <c r="F17" i="5" l="1"/>
  <c r="F17" i="8"/>
  <c r="I17" i="8"/>
  <c r="C17" i="8"/>
  <c r="K6" i="5"/>
  <c r="K7" i="5"/>
  <c r="K8" i="5"/>
  <c r="K9" i="5"/>
  <c r="K10" i="5"/>
  <c r="K11" i="5"/>
  <c r="K12" i="5"/>
  <c r="K13" i="5"/>
  <c r="K14" i="5"/>
  <c r="K15" i="5"/>
  <c r="E6" i="5"/>
  <c r="E7" i="5"/>
  <c r="E8" i="5"/>
  <c r="E9" i="5"/>
  <c r="E10" i="5"/>
  <c r="E11" i="5"/>
  <c r="E12" i="5"/>
  <c r="E13" i="5"/>
  <c r="E14" i="5"/>
  <c r="E15" i="5"/>
  <c r="C17" i="6"/>
  <c r="B17" i="6"/>
  <c r="I17" i="6"/>
  <c r="F17" i="6"/>
  <c r="K16" i="5"/>
  <c r="E16" i="5"/>
  <c r="I17" i="5" l="1"/>
  <c r="C17" i="5"/>
  <c r="B17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July Marcela Aragón Malpica</author>
    <author>Marianny Rojas Gonzalez</author>
  </authors>
  <commentList>
    <comment ref="B5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July Marcela Aragón Malpica:</t>
        </r>
        <r>
          <rPr>
            <sz val="9"/>
            <color indexed="81"/>
            <rFont val="Tahoma"/>
            <family val="2"/>
          </rPr>
          <t xml:space="preserve">
Recuerde que la sumatoria total de todas las ponderaciones no debe superar el 100%</t>
        </r>
      </text>
    </comment>
    <comment ref="D5" authorId="1" shapeId="0" xr:uid="{00000000-0006-0000-0000-000002000000}">
      <text>
        <r>
          <rPr>
            <b/>
            <sz val="9"/>
            <color indexed="81"/>
            <rFont val="Tahoma"/>
            <family val="2"/>
          </rPr>
          <t>Marianny Rojas Gonzalez:</t>
        </r>
        <r>
          <rPr>
            <sz val="9"/>
            <color indexed="81"/>
            <rFont val="Tahoma"/>
            <family val="2"/>
          </rPr>
          <t xml:space="preserve">
Calificación 1 a  3 o dependiendo del numero de paises que se esten evaluando. Se sugiere siempre escala impar</t>
        </r>
      </text>
    </comment>
    <comment ref="E5" authorId="1" shapeId="0" xr:uid="{00000000-0006-0000-0000-000003000000}">
      <text>
        <r>
          <rPr>
            <b/>
            <sz val="9"/>
            <color indexed="81"/>
            <rFont val="Tahoma"/>
            <family val="2"/>
          </rPr>
          <t>Marianny Rojas Gonzalez:</t>
        </r>
        <r>
          <rPr>
            <sz val="9"/>
            <color indexed="81"/>
            <rFont val="Tahoma"/>
            <family val="2"/>
          </rPr>
          <t xml:space="preserve">
Resultado = Ponderación </t>
        </r>
        <r>
          <rPr>
            <b/>
            <sz val="9"/>
            <color indexed="81"/>
            <rFont val="Tahoma"/>
            <family val="2"/>
          </rPr>
          <t xml:space="preserve">x </t>
        </r>
        <r>
          <rPr>
            <sz val="9"/>
            <color indexed="81"/>
            <rFont val="Tahoma"/>
            <family val="2"/>
          </rPr>
          <t xml:space="preserve"> Calificación </t>
        </r>
      </text>
    </comment>
    <comment ref="A14" authorId="1" shapeId="0" xr:uid="{00000000-0006-0000-0000-000004000000}">
      <text>
        <r>
          <rPr>
            <b/>
            <sz val="9"/>
            <color indexed="81"/>
            <rFont val="Tahoma"/>
            <family val="2"/>
          </rPr>
          <t>PPA: Pariedad del poder adquisitivo</t>
        </r>
      </text>
    </comment>
    <comment ref="C14" authorId="1" shapeId="0" xr:uid="{95485A49-4F51-4227-9DF1-318C4AC22D2D}">
      <text>
        <r>
          <rPr>
            <b/>
            <sz val="9"/>
            <color indexed="81"/>
            <rFont val="Tahoma"/>
            <family val="2"/>
          </rPr>
          <t>Marianny Rojas Gonzalez:</t>
        </r>
        <r>
          <rPr>
            <sz val="9"/>
            <color indexed="81"/>
            <rFont val="Tahoma"/>
            <family val="2"/>
          </rPr>
          <t xml:space="preserve">
US Dolares
</t>
        </r>
      </text>
    </comment>
    <comment ref="B17" authorId="0" shapeId="0" xr:uid="{00000000-0006-0000-0000-000005000000}">
      <text>
        <r>
          <rPr>
            <b/>
            <sz val="9"/>
            <color indexed="81"/>
            <rFont val="Tahoma"/>
            <family val="2"/>
          </rPr>
          <t>July Marcela Aragón Malpica:</t>
        </r>
        <r>
          <rPr>
            <sz val="9"/>
            <color indexed="81"/>
            <rFont val="Tahoma"/>
            <family val="2"/>
          </rPr>
          <t xml:space="preserve">
Recuerde que este valor no puede ser superior al 100%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July Marcela Aragón Malpica</author>
    <author>Marianny Rojas Gonzalez</author>
  </authors>
  <commentList>
    <comment ref="B5" authorId="0" shapeId="0" xr:uid="{2ED373E2-F7C0-48DB-91EE-FF53E86542A0}">
      <text>
        <r>
          <rPr>
            <b/>
            <sz val="9"/>
            <color indexed="81"/>
            <rFont val="Tahoma"/>
            <family val="2"/>
          </rPr>
          <t>July Marcela Aragón Malpica:</t>
        </r>
        <r>
          <rPr>
            <sz val="9"/>
            <color indexed="81"/>
            <rFont val="Tahoma"/>
            <family val="2"/>
          </rPr>
          <t xml:space="preserve">
Recuerde que la sumatoria total de todas las ponderaciones no debe superar el 100%</t>
        </r>
      </text>
    </comment>
    <comment ref="D5" authorId="1" shapeId="0" xr:uid="{234FF36B-0865-44D0-88E1-546E5B0691C8}">
      <text>
        <r>
          <rPr>
            <b/>
            <sz val="9"/>
            <color indexed="81"/>
            <rFont val="Tahoma"/>
            <family val="2"/>
          </rPr>
          <t>Marianny Rojas Gonzalez:</t>
        </r>
        <r>
          <rPr>
            <sz val="9"/>
            <color indexed="81"/>
            <rFont val="Tahoma"/>
            <family val="2"/>
          </rPr>
          <t xml:space="preserve">
Calificación 1 a  3 o dependiendo del numero de paises que se esten evaluando. Se sugiere siempre escala impar</t>
        </r>
      </text>
    </comment>
    <comment ref="E5" authorId="1" shapeId="0" xr:uid="{2EBD2712-62D2-40FB-954C-47739695E1F4}">
      <text>
        <r>
          <rPr>
            <b/>
            <sz val="9"/>
            <color indexed="81"/>
            <rFont val="Tahoma"/>
            <family val="2"/>
          </rPr>
          <t>Marianny Rojas Gonzalez:</t>
        </r>
        <r>
          <rPr>
            <sz val="9"/>
            <color indexed="81"/>
            <rFont val="Tahoma"/>
            <family val="2"/>
          </rPr>
          <t xml:space="preserve">
Resultado = Ponderación </t>
        </r>
        <r>
          <rPr>
            <b/>
            <sz val="9"/>
            <color indexed="81"/>
            <rFont val="Tahoma"/>
            <family val="2"/>
          </rPr>
          <t xml:space="preserve">x </t>
        </r>
        <r>
          <rPr>
            <sz val="9"/>
            <color indexed="81"/>
            <rFont val="Tahoma"/>
            <family val="2"/>
          </rPr>
          <t xml:space="preserve"> Calificación </t>
        </r>
      </text>
    </comment>
    <comment ref="A14" authorId="1" shapeId="0" xr:uid="{BD87BE66-D5E4-4012-9C8E-A37B663E1E8B}">
      <text>
        <r>
          <rPr>
            <b/>
            <sz val="9"/>
            <color indexed="81"/>
            <rFont val="Tahoma"/>
            <family val="2"/>
          </rPr>
          <t>PPA: Pariedad del poder adquisitivo</t>
        </r>
      </text>
    </comment>
    <comment ref="C14" authorId="1" shapeId="0" xr:uid="{916B2EEC-36C4-4971-B2DA-B3E790D849B4}">
      <text>
        <r>
          <rPr>
            <b/>
            <sz val="9"/>
            <color indexed="81"/>
            <rFont val="Tahoma"/>
            <family val="2"/>
          </rPr>
          <t>Marianny Rojas Gonzalez:</t>
        </r>
        <r>
          <rPr>
            <sz val="9"/>
            <color indexed="81"/>
            <rFont val="Tahoma"/>
            <family val="2"/>
          </rPr>
          <t xml:space="preserve">
US Dolares
</t>
        </r>
      </text>
    </comment>
    <comment ref="B17" authorId="0" shapeId="0" xr:uid="{2F2314F0-EDEA-43F2-8140-0718C75F305C}">
      <text>
        <r>
          <rPr>
            <b/>
            <sz val="9"/>
            <color indexed="81"/>
            <rFont val="Tahoma"/>
            <family val="2"/>
          </rPr>
          <t>July Marcela Aragón Malpica:</t>
        </r>
        <r>
          <rPr>
            <sz val="9"/>
            <color indexed="81"/>
            <rFont val="Tahoma"/>
            <family val="2"/>
          </rPr>
          <t xml:space="preserve">
Recuerde que este valor no puede ser superior al 100%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July Marcela Aragón Malpica</author>
    <author>Marianny Rojas Gonzalez</author>
  </authors>
  <commentList>
    <comment ref="B5" authorId="0" shapeId="0" xr:uid="{482F7C76-DF91-42AD-B187-B89F5EECD165}">
      <text>
        <r>
          <rPr>
            <b/>
            <sz val="9"/>
            <color indexed="81"/>
            <rFont val="Tahoma"/>
            <family val="2"/>
          </rPr>
          <t>July Marcela Aragón Malpica:</t>
        </r>
        <r>
          <rPr>
            <sz val="9"/>
            <color indexed="81"/>
            <rFont val="Tahoma"/>
            <family val="2"/>
          </rPr>
          <t xml:space="preserve">
Recuerde que la sumatoria total de todas las ponderaciones no debe superar el 100%</t>
        </r>
      </text>
    </comment>
    <comment ref="D5" authorId="1" shapeId="0" xr:uid="{42F3BB07-CD6A-4ED4-A86A-E271BAA9610E}">
      <text>
        <r>
          <rPr>
            <b/>
            <sz val="9"/>
            <color indexed="81"/>
            <rFont val="Tahoma"/>
            <family val="2"/>
          </rPr>
          <t>Marianny Rojas Gonzalez:</t>
        </r>
        <r>
          <rPr>
            <sz val="9"/>
            <color indexed="81"/>
            <rFont val="Tahoma"/>
            <family val="2"/>
          </rPr>
          <t xml:space="preserve">
Calificación 1 a  3 o dependiendo del numero de paises que se esten evaluando. Se sugiere siempre escala impar</t>
        </r>
      </text>
    </comment>
    <comment ref="E5" authorId="1" shapeId="0" xr:uid="{814FCE18-F678-4237-9EB3-8DF023B65CEA}">
      <text>
        <r>
          <rPr>
            <b/>
            <sz val="9"/>
            <color indexed="81"/>
            <rFont val="Tahoma"/>
            <family val="2"/>
          </rPr>
          <t>Marianny Rojas Gonzalez:</t>
        </r>
        <r>
          <rPr>
            <sz val="9"/>
            <color indexed="81"/>
            <rFont val="Tahoma"/>
            <family val="2"/>
          </rPr>
          <t xml:space="preserve">
Resultado = Ponderación </t>
        </r>
        <r>
          <rPr>
            <b/>
            <sz val="9"/>
            <color indexed="81"/>
            <rFont val="Tahoma"/>
            <family val="2"/>
          </rPr>
          <t xml:space="preserve">x </t>
        </r>
        <r>
          <rPr>
            <sz val="9"/>
            <color indexed="81"/>
            <rFont val="Tahoma"/>
            <family val="2"/>
          </rPr>
          <t xml:space="preserve"> Calificación </t>
        </r>
      </text>
    </comment>
    <comment ref="A14" authorId="1" shapeId="0" xr:uid="{FBE52B9D-4433-4BC3-A910-48BC9C183436}">
      <text>
        <r>
          <rPr>
            <b/>
            <sz val="9"/>
            <color indexed="81"/>
            <rFont val="Tahoma"/>
            <family val="2"/>
          </rPr>
          <t>PPA: Pariedad del poder adquisitivo</t>
        </r>
      </text>
    </comment>
    <comment ref="C14" authorId="1" shapeId="0" xr:uid="{F23454B3-362B-47DF-9400-7C163B20F805}">
      <text>
        <r>
          <rPr>
            <b/>
            <sz val="9"/>
            <color indexed="81"/>
            <rFont val="Tahoma"/>
            <family val="2"/>
          </rPr>
          <t>Marianny Rojas Gonzalez:</t>
        </r>
        <r>
          <rPr>
            <sz val="9"/>
            <color indexed="81"/>
            <rFont val="Tahoma"/>
            <family val="2"/>
          </rPr>
          <t xml:space="preserve">
US Dolares
</t>
        </r>
      </text>
    </comment>
    <comment ref="B17" authorId="0" shapeId="0" xr:uid="{B7FAABF4-FFC6-45D1-9C3B-11FE5BC215C5}">
      <text>
        <r>
          <rPr>
            <b/>
            <sz val="9"/>
            <color indexed="81"/>
            <rFont val="Tahoma"/>
            <family val="2"/>
          </rPr>
          <t>July Marcela Aragón Malpica:</t>
        </r>
        <r>
          <rPr>
            <sz val="9"/>
            <color indexed="81"/>
            <rFont val="Tahoma"/>
            <family val="2"/>
          </rPr>
          <t xml:space="preserve">
Recuerde que este valor no puede ser superior al 100%</t>
        </r>
      </text>
    </comment>
  </commentList>
</comments>
</file>

<file path=xl/sharedStrings.xml><?xml version="1.0" encoding="utf-8"?>
<sst xmlns="http://schemas.openxmlformats.org/spreadsheetml/2006/main" count="205" uniqueCount="79">
  <si>
    <t>Inflación</t>
  </si>
  <si>
    <t>C</t>
  </si>
  <si>
    <t>R</t>
  </si>
  <si>
    <t>TOTAL</t>
  </si>
  <si>
    <t>Arancel General</t>
  </si>
  <si>
    <t xml:space="preserve">Arancel Preferencial </t>
  </si>
  <si>
    <t>VARIABLE</t>
  </si>
  <si>
    <t>MATRIZ DE PRESELECCIÓN DE MERCADOS</t>
  </si>
  <si>
    <t>EMPRESA</t>
  </si>
  <si>
    <t>Importaciones  USD del país seleccionado del mundo</t>
  </si>
  <si>
    <t>Crecimiento de las importaciones % del país seleccionado</t>
  </si>
  <si>
    <t xml:space="preserve">Principales proveedores (% concentración de las importaciones) </t>
  </si>
  <si>
    <t>Requisitos no arancelarios o técnicos del producto</t>
  </si>
  <si>
    <t>Perfil Logístico</t>
  </si>
  <si>
    <t xml:space="preserve">Tamaño de nicho del mercado objetivo </t>
  </si>
  <si>
    <t>PIB per cápita (PPA)</t>
  </si>
  <si>
    <t>Riesgo País</t>
  </si>
  <si>
    <t>POSICIÓN ARANCELARIA HOMOLOGADA</t>
  </si>
  <si>
    <t>POSICIÓN ARANCELARIA</t>
  </si>
  <si>
    <t>FECHA REALIZACIÓN</t>
  </si>
  <si>
    <t>PRODUCTO</t>
  </si>
  <si>
    <t>INFORMACIÓN A ANALIZAR</t>
  </si>
  <si>
    <t xml:space="preserve"> IMPORTANCIA VARIABLE % PONDERACIÓN</t>
  </si>
  <si>
    <t>FUENTES DE INFORMACIÓN</t>
  </si>
  <si>
    <t>Trading economics, Banco Mundial, CIA, ProColombia</t>
  </si>
  <si>
    <t>Market price information</t>
  </si>
  <si>
    <t>COFACE, Colombiatrade, https://espanol.doingbusiness.org/es/data</t>
  </si>
  <si>
    <t>PAÍS OBJETIVO</t>
  </si>
  <si>
    <t>PAÍS CONTINGENTE</t>
  </si>
  <si>
    <t>PAÍS ALTERNO</t>
  </si>
  <si>
    <t>Trade map https://www.trademap.org</t>
  </si>
  <si>
    <t>Global trade Helpdesk globaltradehelpdesk.org</t>
  </si>
  <si>
    <t>Colombiatrade https://www.colombiatrade.com.co/herramientas-del-exportador/logistica/perfiles-logisticos-de-exportacion-por-pais</t>
  </si>
  <si>
    <t>HUEVO ENTERO PASTEURIZADO PULVERIZADO</t>
  </si>
  <si>
    <t>CHILE</t>
  </si>
  <si>
    <t>GUATEMALA</t>
  </si>
  <si>
    <t>LPI 3,0</t>
  </si>
  <si>
    <t>A4</t>
  </si>
  <si>
    <t>04.0891.00.00</t>
  </si>
  <si>
    <t>ALCAMPO COLOMBIA S.A.</t>
  </si>
  <si>
    <t>Nicaragua (97,3%); Estados Unidos (2,7%)</t>
  </si>
  <si>
    <t>N/A</t>
  </si>
  <si>
    <t>Authorization requirement for SPS reasons for importing certain products.</t>
  </si>
  <si>
    <t>LPI 2,6</t>
  </si>
  <si>
    <t>EL SALVADOR</t>
  </si>
  <si>
    <t>350.211.00.00</t>
  </si>
  <si>
    <t>Non-automatic import-licensing procedures other than authorizations covered under SPS and TBT chapters.</t>
  </si>
  <si>
    <t>LPI 2,7</t>
  </si>
  <si>
    <t>D</t>
  </si>
  <si>
    <t>Chile</t>
  </si>
  <si>
    <t>Uruguay</t>
  </si>
  <si>
    <t>El Salvador</t>
  </si>
  <si>
    <t>Guatemala</t>
  </si>
  <si>
    <t>OVOALBUMINA PASTEURIZADA PULVERIZADA</t>
  </si>
  <si>
    <t>YEMAS DE HUEVO PASTEURIZADAS PULVERIZADAS</t>
  </si>
  <si>
    <t>04.0811.00.00</t>
  </si>
  <si>
    <t>ECUADOR</t>
  </si>
  <si>
    <t>LPI 2,2</t>
  </si>
  <si>
    <t>E</t>
  </si>
  <si>
    <t>Cuba</t>
  </si>
  <si>
    <t>Argentina (54,8%); Brasil (29,4%);     Paises Bajos (15,9%)</t>
  </si>
  <si>
    <t>Argentina (49,8%); Brasil (17,7%);      Perú (16,6%)</t>
  </si>
  <si>
    <t>Mexico (42,1%); Argentina (33,4%); Brasil (24,3%)</t>
  </si>
  <si>
    <t>Argentina (52,1%); Peru (19,2%);            Brasil (9,1%)</t>
  </si>
  <si>
    <t>Mexico (76,2%); Dinamarca (13,9%); Estados Unidos (8,5%)</t>
  </si>
  <si>
    <t>Argentina (49,5%);     Peru (26,6%);                 Estados Unidos (15,8%)</t>
  </si>
  <si>
    <t>Dinamarca (90,2%);     Nicaragua (8,8%);                 Estados Unidos (1,1%)</t>
  </si>
  <si>
    <t>Peru (100%)</t>
  </si>
  <si>
    <t>Authorization requirement for SPS reasons for importing certain products</t>
  </si>
  <si>
    <t>Requisito de autorización por motivos sanitarios y fitosanitarios para la importación de determinados productos. / Requisito de autorización para los importadores por motivos sanitarios y fitosanitarios.</t>
  </si>
  <si>
    <t>Requisito de autorización por motivos sanitarios y fitosanitarios para la importación de determinados productos. / Requisitos de cuarentena. / Procedimiento de trámite de licencias sin criterios predefinidos.</t>
  </si>
  <si>
    <t>Authorization requirement for SPS reasons for importing certain products. / Authorization requirement for importers for SPS reasons. / Non-automatic import-licensing procedures other than authorizations covered under SPS and TBT chapters. / Licensing procedure with no specific ex ante criteria.</t>
  </si>
  <si>
    <t>LPI 2,88</t>
  </si>
  <si>
    <t>Ecuador</t>
  </si>
  <si>
    <t>No data</t>
  </si>
  <si>
    <t xml:space="preserve">: </t>
  </si>
  <si>
    <t>CUBA</t>
  </si>
  <si>
    <t>URUGUAY</t>
  </si>
  <si>
    <t>Banco Mundial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</si>
</sst>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&quot;$&quot;* #,##0.00_-;\-&quot;$&quot;* #,##0.00_-;_-&quot;$&quot;* &quot;-&quot;??_-;_-@_-"/>
    <numFmt numFmtId="165" formatCode="_ * #,##0.00_ ;_ * \-#,##0.00_ ;_ * &quot;-&quot;??_ ;_ @_ "/>
    <numFmt numFmtId="166" formatCode="_ [$€-2]\ * #,##0.00_ ;_ [$€-2]\ * \-#,##0.00_ ;_ [$€-2]\ * &quot;-&quot;??_ "/>
    <numFmt numFmtId="167" formatCode="_-&quot;$&quot;* #,##0_-;\-&quot;$&quot;* #,##0_-;_-&quot;$&quot;* &quot;-&quot;??_-;_-@_-"/>
    <numFmt numFmtId="168" formatCode="_ * #,##0_ ;_ * \-#,##0_ ;_ * &quot;-&quot;??_ ;_ @_ "/>
    <numFmt numFmtId="169" formatCode="0.0%"/>
  </numFmts>
  <fonts count="19" x14ac:knownFonts="1">
    <font>
      <sz val="10"/>
      <name val="Arial"/>
    </font>
    <font>
      <sz val="10"/>
      <name val="Arial"/>
      <family val="2"/>
    </font>
    <font>
      <sz val="8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2"/>
      <name val="Calibri"/>
      <family val="2"/>
      <scheme val="minor"/>
    </font>
    <font>
      <b/>
      <sz val="8"/>
      <name val="Calibri"/>
      <family val="2"/>
      <scheme val="minor"/>
    </font>
    <font>
      <sz val="9"/>
      <name val="Calibri"/>
      <family val="2"/>
      <scheme val="minor"/>
    </font>
    <font>
      <sz val="9"/>
      <color rgb="FF002B54"/>
      <name val="Arial"/>
      <family val="2"/>
    </font>
    <font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9"/>
      <name val="Calibri"/>
      <family val="2"/>
      <scheme val="minor"/>
    </font>
    <font>
      <b/>
      <sz val="12"/>
      <name val="Arial"/>
      <family val="2"/>
    </font>
    <font>
      <sz val="12"/>
      <name val="Arial"/>
      <family val="2"/>
    </font>
    <font>
      <sz val="7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8"/>
      <color rgb="FF002B54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166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9" fillId="0" borderId="0" applyFont="0" applyFill="0" applyBorder="0" applyAlignment="0" applyProtection="0"/>
  </cellStyleXfs>
  <cellXfs count="93">
    <xf numFmtId="0" fontId="0" fillId="0" borderId="0" xfId="0"/>
    <xf numFmtId="0" fontId="2" fillId="2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2" fontId="2" fillId="0" borderId="1" xfId="2" applyNumberFormat="1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2" fontId="7" fillId="0" borderId="1" xfId="2" applyNumberFormat="1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2" fontId="7" fillId="0" borderId="6" xfId="2" applyNumberFormat="1" applyFont="1" applyFill="1" applyBorder="1" applyAlignment="1">
      <alignment horizontal="center" vertical="center" wrapText="1"/>
    </xf>
    <xf numFmtId="0" fontId="3" fillId="5" borderId="10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9" fontId="7" fillId="0" borderId="1" xfId="3" applyFont="1" applyFill="1" applyBorder="1" applyAlignment="1">
      <alignment horizontal="center" vertical="center" wrapText="1"/>
    </xf>
    <xf numFmtId="0" fontId="12" fillId="6" borderId="2" xfId="0" applyFont="1" applyFill="1" applyBorder="1" applyAlignment="1">
      <alignment horizontal="center" vertical="center" wrapText="1"/>
    </xf>
    <xf numFmtId="0" fontId="4" fillId="4" borderId="9" xfId="0" applyFont="1" applyFill="1" applyBorder="1" applyAlignment="1">
      <alignment horizontal="center" vertical="center" wrapText="1"/>
    </xf>
    <xf numFmtId="0" fontId="13" fillId="6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167" fontId="8" fillId="0" borderId="6" xfId="4" applyNumberFormat="1" applyFont="1" applyBorder="1" applyAlignment="1">
      <alignment horizontal="center" vertical="center"/>
    </xf>
    <xf numFmtId="9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10" fontId="8" fillId="0" borderId="1" xfId="0" applyNumberFormat="1" applyFont="1" applyBorder="1" applyAlignment="1">
      <alignment horizontal="center" vertical="center"/>
    </xf>
    <xf numFmtId="0" fontId="2" fillId="2" borderId="0" xfId="0" applyFont="1" applyFill="1" applyAlignment="1">
      <alignment horizontal="left" vertical="top" wrapText="1"/>
    </xf>
    <xf numFmtId="0" fontId="7" fillId="11" borderId="1" xfId="0" applyFont="1" applyFill="1" applyBorder="1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 wrapText="1"/>
    </xf>
    <xf numFmtId="0" fontId="2" fillId="2" borderId="0" xfId="0" applyFont="1" applyFill="1" applyAlignment="1">
      <alignment horizontal="center" wrapText="1"/>
    </xf>
    <xf numFmtId="9" fontId="8" fillId="0" borderId="1" xfId="3" applyFont="1" applyFill="1" applyBorder="1" applyAlignment="1">
      <alignment horizontal="center" vertical="center" wrapText="1"/>
    </xf>
    <xf numFmtId="9" fontId="8" fillId="0" borderId="1" xfId="0" applyNumberFormat="1" applyFont="1" applyBorder="1" applyAlignment="1">
      <alignment horizontal="center" vertical="center" wrapText="1"/>
    </xf>
    <xf numFmtId="0" fontId="5" fillId="0" borderId="6" xfId="0" applyFont="1" applyBorder="1" applyAlignment="1">
      <alignment vertical="center" wrapText="1"/>
    </xf>
    <xf numFmtId="0" fontId="6" fillId="0" borderId="1" xfId="0" applyFont="1" applyBorder="1" applyAlignment="1">
      <alignment horizontal="left" vertical="center" wrapText="1"/>
    </xf>
    <xf numFmtId="168" fontId="8" fillId="0" borderId="1" xfId="2" applyNumberFormat="1" applyFont="1" applyBorder="1" applyAlignment="1">
      <alignment horizontal="center" vertical="center" wrapText="1"/>
    </xf>
    <xf numFmtId="0" fontId="6" fillId="5" borderId="10" xfId="0" applyFont="1" applyFill="1" applyBorder="1" applyAlignment="1">
      <alignment horizontal="center" vertical="center" wrapText="1"/>
    </xf>
    <xf numFmtId="0" fontId="6" fillId="9" borderId="7" xfId="0" applyFont="1" applyFill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 wrapText="1"/>
    </xf>
    <xf numFmtId="0" fontId="4" fillId="9" borderId="7" xfId="0" applyFont="1" applyFill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14" fontId="17" fillId="0" borderId="2" xfId="0" applyNumberFormat="1" applyFont="1" applyBorder="1" applyAlignment="1">
      <alignment horizontal="center" vertical="center" wrapText="1"/>
    </xf>
    <xf numFmtId="169" fontId="8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7" fillId="10" borderId="5" xfId="0" applyFont="1" applyFill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0" fontId="7" fillId="7" borderId="14" xfId="0" applyFont="1" applyFill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8" borderId="16" xfId="0" applyFont="1" applyFill="1" applyBorder="1" applyAlignment="1">
      <alignment horizontal="center" vertical="center" wrapText="1"/>
    </xf>
    <xf numFmtId="0" fontId="13" fillId="6" borderId="3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4" fontId="17" fillId="0" borderId="1" xfId="0" applyNumberFormat="1" applyFont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6" fillId="9" borderId="1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12" fillId="6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4" fillId="9" borderId="1" xfId="0" applyFont="1" applyFill="1" applyBorder="1" applyAlignment="1">
      <alignment horizontal="center" vertical="center" wrapText="1"/>
    </xf>
    <xf numFmtId="167" fontId="8" fillId="0" borderId="1" xfId="4" applyNumberFormat="1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 wrapText="1"/>
    </xf>
    <xf numFmtId="0" fontId="2" fillId="12" borderId="0" xfId="0" applyFont="1" applyFill="1" applyAlignment="1">
      <alignment horizontal="center" vertical="center" wrapText="1"/>
    </xf>
    <xf numFmtId="0" fontId="2" fillId="12" borderId="0" xfId="0" applyFont="1" applyFill="1" applyAlignment="1">
      <alignment horizontal="left" vertical="top" wrapText="1"/>
    </xf>
    <xf numFmtId="0" fontId="7" fillId="12" borderId="0" xfId="0" applyFont="1" applyFill="1" applyAlignment="1">
      <alignment horizontal="center" vertical="center" wrapText="1"/>
    </xf>
    <xf numFmtId="0" fontId="4" fillId="12" borderId="0" xfId="0" applyFont="1" applyFill="1" applyAlignment="1">
      <alignment horizontal="center" vertical="center" wrapText="1"/>
    </xf>
    <xf numFmtId="0" fontId="0" fillId="12" borderId="0" xfId="0" applyFill="1"/>
    <xf numFmtId="0" fontId="16" fillId="2" borderId="0" xfId="0" applyFont="1" applyFill="1" applyAlignment="1">
      <alignment horizontal="left" vertical="center" wrapText="1"/>
    </xf>
    <xf numFmtId="0" fontId="15" fillId="2" borderId="0" xfId="0" applyFont="1" applyFill="1" applyAlignment="1">
      <alignment horizontal="center" wrapText="1"/>
    </xf>
    <xf numFmtId="2" fontId="6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5" fillId="9" borderId="1" xfId="0" applyFont="1" applyFill="1" applyBorder="1" applyAlignment="1">
      <alignment horizontal="center" vertical="center" wrapText="1"/>
    </xf>
    <xf numFmtId="0" fontId="5" fillId="9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 wrapText="1"/>
    </xf>
    <xf numFmtId="2" fontId="6" fillId="0" borderId="2" xfId="0" applyNumberFormat="1" applyFont="1" applyBorder="1" applyAlignment="1">
      <alignment horizontal="center" vertical="center" wrapText="1"/>
    </xf>
    <xf numFmtId="2" fontId="6" fillId="0" borderId="4" xfId="0" applyNumberFormat="1" applyFont="1" applyBorder="1" applyAlignment="1">
      <alignment horizontal="center" vertical="center" wrapText="1"/>
    </xf>
    <xf numFmtId="2" fontId="6" fillId="0" borderId="3" xfId="0" applyNumberFormat="1" applyFont="1" applyBorder="1" applyAlignment="1">
      <alignment horizontal="center" vertical="center" wrapText="1"/>
    </xf>
    <xf numFmtId="0" fontId="5" fillId="4" borderId="17" xfId="0" applyFont="1" applyFill="1" applyBorder="1" applyAlignment="1">
      <alignment horizontal="center" vertical="center" wrapText="1"/>
    </xf>
    <xf numFmtId="0" fontId="5" fillId="4" borderId="18" xfId="0" applyFont="1" applyFill="1" applyBorder="1" applyAlignment="1">
      <alignment horizontal="center" vertical="center" wrapText="1"/>
    </xf>
    <xf numFmtId="0" fontId="5" fillId="4" borderId="19" xfId="0" applyFont="1" applyFill="1" applyBorder="1" applyAlignment="1">
      <alignment horizontal="center" vertical="center" wrapText="1"/>
    </xf>
    <xf numFmtId="0" fontId="5" fillId="9" borderId="17" xfId="0" applyFont="1" applyFill="1" applyBorder="1" applyAlignment="1">
      <alignment horizontal="center" vertical="center" wrapText="1"/>
    </xf>
    <xf numFmtId="0" fontId="5" fillId="9" borderId="18" xfId="0" applyFont="1" applyFill="1" applyBorder="1" applyAlignment="1">
      <alignment horizontal="center" vertical="center" wrapText="1"/>
    </xf>
    <xf numFmtId="0" fontId="5" fillId="9" borderId="19" xfId="0" applyFont="1" applyFill="1" applyBorder="1" applyAlignment="1">
      <alignment horizontal="center" vertical="center" wrapText="1"/>
    </xf>
    <xf numFmtId="0" fontId="5" fillId="5" borderId="20" xfId="0" applyFont="1" applyFill="1" applyBorder="1" applyAlignment="1">
      <alignment horizontal="center" vertical="center" wrapText="1"/>
    </xf>
    <xf numFmtId="0" fontId="5" fillId="5" borderId="21" xfId="0" applyFont="1" applyFill="1" applyBorder="1" applyAlignment="1">
      <alignment horizontal="center" vertical="center" wrapText="1"/>
    </xf>
    <xf numFmtId="0" fontId="5" fillId="5" borderId="22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5" fillId="4" borderId="8" xfId="0" applyFont="1" applyFill="1" applyBorder="1" applyAlignment="1">
      <alignment horizontal="center" vertical="center" wrapText="1"/>
    </xf>
    <xf numFmtId="0" fontId="5" fillId="9" borderId="2" xfId="0" applyFont="1" applyFill="1" applyBorder="1" applyAlignment="1">
      <alignment horizontal="center" vertical="center"/>
    </xf>
    <xf numFmtId="0" fontId="5" fillId="9" borderId="8" xfId="0" applyFont="1" applyFill="1" applyBorder="1" applyAlignment="1">
      <alignment horizontal="center" vertical="center"/>
    </xf>
  </cellXfs>
  <cellStyles count="5">
    <cellStyle name="Euro" xfId="1" xr:uid="{00000000-0005-0000-0000-000000000000}"/>
    <cellStyle name="Millares" xfId="2" builtinId="3"/>
    <cellStyle name="Moneda" xfId="4" builtinId="4"/>
    <cellStyle name="Normal" xfId="0" builtinId="0"/>
    <cellStyle name="Porcentaje" xfId="3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29"/>
  <sheetViews>
    <sheetView tabSelected="1" zoomScaleNormal="100" workbookViewId="0">
      <selection activeCell="N14" sqref="N14"/>
    </sheetView>
  </sheetViews>
  <sheetFormatPr baseColWidth="10" defaultColWidth="14.7109375" defaultRowHeight="35.1" customHeight="1" x14ac:dyDescent="0.2"/>
  <cols>
    <col min="1" max="1" width="19.28515625" style="1" customWidth="1"/>
    <col min="2" max="2" width="15.42578125" style="2" customWidth="1"/>
    <col min="3" max="3" width="17.140625" style="1" customWidth="1"/>
    <col min="4" max="4" width="4.7109375" style="1" customWidth="1"/>
    <col min="5" max="5" width="8" style="1" customWidth="1"/>
    <col min="6" max="6" width="18.140625" style="1" customWidth="1"/>
    <col min="7" max="7" width="4.7109375" style="1" customWidth="1"/>
    <col min="8" max="8" width="7.7109375" style="1" customWidth="1"/>
    <col min="9" max="9" width="19" style="1" customWidth="1"/>
    <col min="10" max="10" width="6.140625" style="1" customWidth="1"/>
    <col min="11" max="11" width="7.7109375" style="1" customWidth="1"/>
    <col min="12" max="12" width="19.5703125" style="1" customWidth="1"/>
    <col min="13" max="14" width="14.7109375" style="1"/>
    <col min="15" max="15" width="0" style="1" hidden="1" customWidth="1"/>
    <col min="16" max="16384" width="14.7109375" style="1"/>
  </cols>
  <sheetData>
    <row r="1" spans="1:20" ht="21.75" customHeight="1" x14ac:dyDescent="0.2">
      <c r="A1" s="72" t="s">
        <v>7</v>
      </c>
      <c r="B1" s="72"/>
      <c r="C1" s="72"/>
      <c r="D1" s="72"/>
      <c r="E1" s="72"/>
      <c r="F1" s="72"/>
      <c r="G1" s="72"/>
      <c r="H1" s="72"/>
      <c r="I1" s="72"/>
      <c r="J1" s="72"/>
      <c r="K1" s="72"/>
    </row>
    <row r="2" spans="1:20" ht="27.75" customHeight="1" x14ac:dyDescent="0.2">
      <c r="A2" s="15" t="s">
        <v>8</v>
      </c>
      <c r="B2" s="72" t="s">
        <v>39</v>
      </c>
      <c r="C2" s="72"/>
      <c r="D2" s="72"/>
      <c r="E2" s="72"/>
      <c r="F2" s="33" t="s">
        <v>18</v>
      </c>
      <c r="G2" s="72" t="s">
        <v>38</v>
      </c>
      <c r="H2" s="72"/>
      <c r="I2" s="72"/>
      <c r="J2" s="72"/>
      <c r="K2" s="72"/>
    </row>
    <row r="3" spans="1:20" ht="41.25" customHeight="1" x14ac:dyDescent="0.2">
      <c r="A3" s="15" t="s">
        <v>20</v>
      </c>
      <c r="B3" s="52" t="s">
        <v>33</v>
      </c>
      <c r="C3" s="73" t="s">
        <v>34</v>
      </c>
      <c r="D3" s="73"/>
      <c r="E3" s="73"/>
      <c r="F3" s="74" t="s">
        <v>76</v>
      </c>
      <c r="G3" s="74"/>
      <c r="H3" s="74"/>
      <c r="I3" s="76" t="s">
        <v>35</v>
      </c>
      <c r="J3" s="76"/>
      <c r="K3" s="76"/>
    </row>
    <row r="4" spans="1:20" ht="42.75" customHeight="1" x14ac:dyDescent="0.2">
      <c r="A4" s="15" t="s">
        <v>19</v>
      </c>
      <c r="B4" s="53">
        <v>45371</v>
      </c>
      <c r="C4" s="54" t="s">
        <v>17</v>
      </c>
      <c r="D4" s="73"/>
      <c r="E4" s="73"/>
      <c r="F4" s="55" t="s">
        <v>17</v>
      </c>
      <c r="G4" s="75"/>
      <c r="H4" s="75"/>
      <c r="I4" s="56" t="s">
        <v>17</v>
      </c>
      <c r="J4" s="57"/>
      <c r="K4" s="57"/>
    </row>
    <row r="5" spans="1:20" s="3" customFormat="1" ht="39" customHeight="1" x14ac:dyDescent="0.2">
      <c r="A5" s="4" t="s">
        <v>6</v>
      </c>
      <c r="B5" s="58" t="s">
        <v>22</v>
      </c>
      <c r="C5" s="59" t="s">
        <v>21</v>
      </c>
      <c r="D5" s="57" t="s">
        <v>1</v>
      </c>
      <c r="E5" s="60" t="s">
        <v>2</v>
      </c>
      <c r="F5" s="61" t="s">
        <v>21</v>
      </c>
      <c r="G5" s="57" t="s">
        <v>1</v>
      </c>
      <c r="H5" s="60" t="s">
        <v>2</v>
      </c>
      <c r="I5" s="61" t="s">
        <v>21</v>
      </c>
      <c r="J5" s="57" t="s">
        <v>1</v>
      </c>
      <c r="K5" s="60" t="s">
        <v>2</v>
      </c>
      <c r="L5" s="49" t="s">
        <v>23</v>
      </c>
      <c r="N5" s="67"/>
      <c r="O5" s="67"/>
      <c r="P5" s="67"/>
      <c r="Q5" s="67"/>
      <c r="R5" s="67"/>
      <c r="S5" s="67"/>
      <c r="T5" s="67"/>
    </row>
    <row r="6" spans="1:20" s="9" customFormat="1" ht="45" x14ac:dyDescent="0.2">
      <c r="A6" s="6" t="s">
        <v>9</v>
      </c>
      <c r="B6" s="16">
        <v>0.18</v>
      </c>
      <c r="C6" s="62">
        <v>5740000</v>
      </c>
      <c r="D6" s="10">
        <v>3</v>
      </c>
      <c r="E6" s="10">
        <f t="shared" ref="E6:E15" si="0">+D6*B6</f>
        <v>0.54</v>
      </c>
      <c r="F6" s="62">
        <v>1677000</v>
      </c>
      <c r="G6" s="10">
        <v>1</v>
      </c>
      <c r="H6" s="10">
        <f>G6*B6</f>
        <v>0.18</v>
      </c>
      <c r="I6" s="62">
        <v>1899000</v>
      </c>
      <c r="J6" s="10">
        <v>2</v>
      </c>
      <c r="K6" s="10">
        <f t="shared" ref="K6:K15" si="1">+J6*B6</f>
        <v>0.36</v>
      </c>
      <c r="L6" s="50" t="s">
        <v>30</v>
      </c>
    </row>
    <row r="7" spans="1:20" s="9" customFormat="1" ht="45" x14ac:dyDescent="0.2">
      <c r="A7" s="6" t="s">
        <v>10</v>
      </c>
      <c r="B7" s="16">
        <v>0.18</v>
      </c>
      <c r="C7" s="23">
        <v>0.84</v>
      </c>
      <c r="D7" s="10">
        <v>2</v>
      </c>
      <c r="E7" s="10">
        <f t="shared" si="0"/>
        <v>0.36</v>
      </c>
      <c r="F7" s="23">
        <v>0.05</v>
      </c>
      <c r="G7" s="10">
        <v>1</v>
      </c>
      <c r="H7" s="10">
        <f t="shared" ref="H7:H16" si="2">G7*B7</f>
        <v>0.18</v>
      </c>
      <c r="I7" s="23">
        <v>7.05</v>
      </c>
      <c r="J7" s="10">
        <v>3</v>
      </c>
      <c r="K7" s="10">
        <f t="shared" si="1"/>
        <v>0.54</v>
      </c>
      <c r="L7" s="50" t="s">
        <v>30</v>
      </c>
    </row>
    <row r="8" spans="1:20" s="9" customFormat="1" ht="48" x14ac:dyDescent="0.2">
      <c r="A8" s="6" t="s">
        <v>11</v>
      </c>
      <c r="B8" s="16">
        <v>7.0000000000000007E-2</v>
      </c>
      <c r="C8" s="24" t="s">
        <v>61</v>
      </c>
      <c r="D8" s="10">
        <v>3</v>
      </c>
      <c r="E8" s="10">
        <f t="shared" si="0"/>
        <v>0.21000000000000002</v>
      </c>
      <c r="F8" s="24" t="s">
        <v>62</v>
      </c>
      <c r="G8" s="10">
        <v>2</v>
      </c>
      <c r="H8" s="10">
        <f t="shared" si="2"/>
        <v>0.14000000000000001</v>
      </c>
      <c r="I8" s="30" t="s">
        <v>40</v>
      </c>
      <c r="J8" s="10">
        <v>1</v>
      </c>
      <c r="K8" s="10">
        <f t="shared" si="1"/>
        <v>7.0000000000000007E-2</v>
      </c>
      <c r="L8" s="50" t="s">
        <v>30</v>
      </c>
    </row>
    <row r="9" spans="1:20" s="9" customFormat="1" ht="60" x14ac:dyDescent="0.2">
      <c r="A9" s="7" t="s">
        <v>4</v>
      </c>
      <c r="B9" s="16">
        <v>0.06</v>
      </c>
      <c r="C9" s="25">
        <v>0.06</v>
      </c>
      <c r="D9" s="5">
        <v>3</v>
      </c>
      <c r="E9" s="10">
        <f t="shared" si="0"/>
        <v>0.18</v>
      </c>
      <c r="F9" s="25">
        <v>0.05</v>
      </c>
      <c r="G9" s="5">
        <v>2</v>
      </c>
      <c r="H9" s="10">
        <f t="shared" si="2"/>
        <v>0.12</v>
      </c>
      <c r="I9" s="25">
        <v>0.1</v>
      </c>
      <c r="J9" s="10">
        <v>1</v>
      </c>
      <c r="K9" s="10">
        <f t="shared" si="1"/>
        <v>0.06</v>
      </c>
      <c r="L9" s="50" t="s">
        <v>31</v>
      </c>
    </row>
    <row r="10" spans="1:20" s="9" customFormat="1" ht="60" x14ac:dyDescent="0.2">
      <c r="A10" s="7" t="s">
        <v>5</v>
      </c>
      <c r="B10" s="16">
        <v>7.1400000000000005E-2</v>
      </c>
      <c r="C10" s="31">
        <v>0</v>
      </c>
      <c r="D10" s="5">
        <v>3</v>
      </c>
      <c r="E10" s="10">
        <f t="shared" si="0"/>
        <v>0.2142</v>
      </c>
      <c r="F10" s="25">
        <v>0.04</v>
      </c>
      <c r="G10" s="5">
        <v>2</v>
      </c>
      <c r="H10" s="10">
        <f t="shared" si="2"/>
        <v>0.14280000000000001</v>
      </c>
      <c r="I10" s="25" t="s">
        <v>41</v>
      </c>
      <c r="J10" s="10">
        <v>1</v>
      </c>
      <c r="K10" s="10">
        <f t="shared" si="1"/>
        <v>7.1400000000000005E-2</v>
      </c>
      <c r="L10" s="50" t="s">
        <v>31</v>
      </c>
    </row>
    <row r="11" spans="1:20" s="9" customFormat="1" ht="123.75" x14ac:dyDescent="0.2">
      <c r="A11" s="7" t="s">
        <v>12</v>
      </c>
      <c r="B11" s="16">
        <v>0.05</v>
      </c>
      <c r="C11" s="63" t="s">
        <v>42</v>
      </c>
      <c r="D11" s="5">
        <v>3</v>
      </c>
      <c r="E11" s="10">
        <f t="shared" si="0"/>
        <v>0.15000000000000002</v>
      </c>
      <c r="F11" s="63" t="s">
        <v>70</v>
      </c>
      <c r="G11" s="5">
        <v>1</v>
      </c>
      <c r="H11" s="10">
        <f t="shared" si="2"/>
        <v>0.05</v>
      </c>
      <c r="I11" s="63" t="s">
        <v>69</v>
      </c>
      <c r="J11" s="10">
        <v>2</v>
      </c>
      <c r="K11" s="10">
        <f t="shared" si="1"/>
        <v>0.1</v>
      </c>
      <c r="L11" s="50" t="s">
        <v>31</v>
      </c>
    </row>
    <row r="12" spans="1:20" s="2" customFormat="1" ht="30" customHeight="1" x14ac:dyDescent="0.2">
      <c r="A12" s="11" t="s">
        <v>13</v>
      </c>
      <c r="B12" s="16">
        <v>0.08</v>
      </c>
      <c r="C12" s="24" t="s">
        <v>36</v>
      </c>
      <c r="D12" s="5">
        <v>3</v>
      </c>
      <c r="E12" s="10">
        <f t="shared" si="0"/>
        <v>0.24</v>
      </c>
      <c r="F12" s="24" t="s">
        <v>57</v>
      </c>
      <c r="G12" s="5">
        <v>1</v>
      </c>
      <c r="H12" s="10">
        <f t="shared" si="2"/>
        <v>0.08</v>
      </c>
      <c r="I12" s="24" t="s">
        <v>43</v>
      </c>
      <c r="J12" s="10">
        <v>2</v>
      </c>
      <c r="K12" s="10">
        <f t="shared" si="1"/>
        <v>0.16</v>
      </c>
      <c r="L12" s="51" t="s">
        <v>32</v>
      </c>
      <c r="M12" s="64"/>
      <c r="N12" s="64"/>
      <c r="O12" s="64"/>
      <c r="P12" s="64"/>
      <c r="Q12" s="64"/>
      <c r="R12" s="64"/>
      <c r="S12" s="64"/>
      <c r="T12" s="64"/>
    </row>
    <row r="13" spans="1:20" s="2" customFormat="1" ht="30" customHeight="1" x14ac:dyDescent="0.2">
      <c r="A13" s="8" t="s">
        <v>14</v>
      </c>
      <c r="B13" s="16">
        <v>7.1400000000000005E-2</v>
      </c>
      <c r="C13" s="34">
        <v>19603733</v>
      </c>
      <c r="D13" s="5">
        <v>3</v>
      </c>
      <c r="E13" s="10">
        <f t="shared" si="0"/>
        <v>0.2142</v>
      </c>
      <c r="F13" s="34">
        <v>11212191</v>
      </c>
      <c r="G13" s="5">
        <v>1</v>
      </c>
      <c r="H13" s="10">
        <f t="shared" si="2"/>
        <v>7.1400000000000005E-2</v>
      </c>
      <c r="I13" s="34">
        <v>17357886</v>
      </c>
      <c r="J13" s="10">
        <v>2</v>
      </c>
      <c r="K13" s="10">
        <f t="shared" si="1"/>
        <v>0.14280000000000001</v>
      </c>
      <c r="L13" s="51" t="s">
        <v>78</v>
      </c>
      <c r="M13" s="64"/>
      <c r="N13" s="64"/>
      <c r="O13" s="64"/>
      <c r="P13" s="64"/>
      <c r="Q13" s="64"/>
      <c r="R13" s="64"/>
      <c r="S13" s="64"/>
      <c r="T13" s="64"/>
    </row>
    <row r="14" spans="1:20" s="2" customFormat="1" ht="39.75" customHeight="1" x14ac:dyDescent="0.2">
      <c r="A14" s="8" t="s">
        <v>15</v>
      </c>
      <c r="B14" s="16">
        <v>0.08</v>
      </c>
      <c r="C14" s="62">
        <v>15355.5</v>
      </c>
      <c r="D14" s="5">
        <v>3</v>
      </c>
      <c r="E14" s="10">
        <f t="shared" si="0"/>
        <v>0.24</v>
      </c>
      <c r="F14" s="62">
        <v>9499</v>
      </c>
      <c r="G14" s="5">
        <v>2</v>
      </c>
      <c r="H14" s="10">
        <f t="shared" si="2"/>
        <v>0.16</v>
      </c>
      <c r="I14" s="62">
        <v>5473.2</v>
      </c>
      <c r="J14" s="10">
        <v>1</v>
      </c>
      <c r="K14" s="10">
        <f t="shared" si="1"/>
        <v>0.08</v>
      </c>
      <c r="L14" s="50" t="s">
        <v>24</v>
      </c>
      <c r="M14" s="64"/>
      <c r="N14" s="64"/>
      <c r="O14" s="64"/>
      <c r="P14" s="64"/>
      <c r="Q14" s="64"/>
      <c r="R14" s="64"/>
      <c r="S14" s="64"/>
      <c r="T14" s="64"/>
    </row>
    <row r="15" spans="1:20" s="2" customFormat="1" ht="33" customHeight="1" x14ac:dyDescent="0.2">
      <c r="A15" s="8" t="s">
        <v>0</v>
      </c>
      <c r="B15" s="16">
        <v>0.08</v>
      </c>
      <c r="C15" s="41">
        <v>0.11600000000000001</v>
      </c>
      <c r="D15" s="5">
        <v>2</v>
      </c>
      <c r="E15" s="10">
        <f t="shared" si="0"/>
        <v>0.16</v>
      </c>
      <c r="F15" s="41" t="s">
        <v>74</v>
      </c>
      <c r="G15" s="5">
        <v>1</v>
      </c>
      <c r="H15" s="10">
        <f t="shared" si="2"/>
        <v>0.08</v>
      </c>
      <c r="I15" s="41">
        <v>6.9000000000000006E-2</v>
      </c>
      <c r="J15" s="10">
        <v>3</v>
      </c>
      <c r="K15" s="10">
        <f t="shared" si="1"/>
        <v>0.24</v>
      </c>
      <c r="L15" s="50" t="s">
        <v>25</v>
      </c>
      <c r="M15" s="64"/>
      <c r="N15" s="64"/>
      <c r="O15" s="64"/>
      <c r="P15" s="64"/>
      <c r="Q15" s="64"/>
      <c r="R15" s="64"/>
      <c r="S15" s="64"/>
      <c r="T15" s="64"/>
    </row>
    <row r="16" spans="1:20" s="2" customFormat="1" ht="57.95" customHeight="1" x14ac:dyDescent="0.2">
      <c r="A16" s="27" t="s">
        <v>16</v>
      </c>
      <c r="B16" s="16">
        <v>0.08</v>
      </c>
      <c r="C16" s="24" t="s">
        <v>37</v>
      </c>
      <c r="D16" s="5">
        <v>3</v>
      </c>
      <c r="E16" s="10">
        <f>+D16*B16</f>
        <v>0.24</v>
      </c>
      <c r="F16" s="24" t="s">
        <v>58</v>
      </c>
      <c r="G16" s="5">
        <v>1</v>
      </c>
      <c r="H16" s="10">
        <f t="shared" si="2"/>
        <v>0.08</v>
      </c>
      <c r="I16" s="24" t="s">
        <v>1</v>
      </c>
      <c r="J16" s="10">
        <v>2</v>
      </c>
      <c r="K16" s="10">
        <f>+J16*B16</f>
        <v>0.16</v>
      </c>
      <c r="L16" s="50" t="s">
        <v>26</v>
      </c>
      <c r="M16" s="64"/>
      <c r="N16" s="64"/>
      <c r="O16" s="64"/>
      <c r="P16" s="64"/>
      <c r="Q16" s="64"/>
      <c r="R16" s="64"/>
      <c r="S16" s="64"/>
      <c r="T16" s="64"/>
    </row>
    <row r="17" spans="1:11" ht="22.5" customHeight="1" x14ac:dyDescent="0.2">
      <c r="A17" s="4" t="s">
        <v>3</v>
      </c>
      <c r="B17" s="28">
        <f>SUM(B6:B16)</f>
        <v>1.0027999999999999</v>
      </c>
      <c r="C17" s="71">
        <f>SUM(E6:E16)</f>
        <v>2.7484000000000002</v>
      </c>
      <c r="D17" s="71"/>
      <c r="E17" s="71"/>
      <c r="F17" s="71">
        <f>SUM(H6:H16)</f>
        <v>1.2842000000000002</v>
      </c>
      <c r="G17" s="71"/>
      <c r="H17" s="71"/>
      <c r="I17" s="71">
        <f>SUM(K6:K16)</f>
        <v>1.9842</v>
      </c>
      <c r="J17" s="71"/>
      <c r="K17" s="71"/>
    </row>
    <row r="18" spans="1:11" ht="22.5" customHeight="1" x14ac:dyDescent="0.2"/>
    <row r="19" spans="1:11" ht="30.75" customHeight="1" x14ac:dyDescent="0.2">
      <c r="A19" s="43" t="s">
        <v>27</v>
      </c>
      <c r="B19" s="44" t="s">
        <v>49</v>
      </c>
    </row>
    <row r="20" spans="1:11" ht="27.75" customHeight="1" x14ac:dyDescent="0.2">
      <c r="A20" s="45" t="s">
        <v>28</v>
      </c>
      <c r="B20" s="46" t="s">
        <v>52</v>
      </c>
    </row>
    <row r="21" spans="1:11" ht="30.75" customHeight="1" x14ac:dyDescent="0.2">
      <c r="A21" s="47" t="s">
        <v>29</v>
      </c>
      <c r="B21" s="48" t="s">
        <v>59</v>
      </c>
    </row>
    <row r="22" spans="1:11" ht="35.1" customHeight="1" x14ac:dyDescent="0.2">
      <c r="A22" s="69" t="s">
        <v>75</v>
      </c>
      <c r="B22" s="69"/>
      <c r="C22" s="69"/>
    </row>
    <row r="23" spans="1:11" ht="35.1" customHeight="1" x14ac:dyDescent="0.2">
      <c r="A23" s="64"/>
      <c r="B23" s="64"/>
    </row>
    <row r="24" spans="1:11" ht="35.1" customHeight="1" x14ac:dyDescent="0.2">
      <c r="A24" s="64"/>
      <c r="B24" s="64"/>
      <c r="C24" s="29"/>
      <c r="E24" s="70"/>
      <c r="F24" s="70"/>
    </row>
    <row r="25" spans="1:11" ht="35.1" customHeight="1" x14ac:dyDescent="0.2">
      <c r="A25" s="64"/>
      <c r="B25" s="65"/>
      <c r="C25" s="26"/>
    </row>
    <row r="26" spans="1:11" ht="90" customHeight="1" x14ac:dyDescent="0.2">
      <c r="A26" s="66"/>
      <c r="B26" s="64"/>
    </row>
    <row r="27" spans="1:11" ht="123.75" customHeight="1" x14ac:dyDescent="0.2"/>
    <row r="28" spans="1:11" ht="126.75" customHeight="1" x14ac:dyDescent="0.2"/>
    <row r="29" spans="1:11" ht="93" customHeight="1" x14ac:dyDescent="0.2"/>
  </sheetData>
  <mergeCells count="13">
    <mergeCell ref="A22:C22"/>
    <mergeCell ref="E24:F24"/>
    <mergeCell ref="F17:H17"/>
    <mergeCell ref="A1:K1"/>
    <mergeCell ref="B2:E2"/>
    <mergeCell ref="C3:E3"/>
    <mergeCell ref="F3:H3"/>
    <mergeCell ref="D4:E4"/>
    <mergeCell ref="G4:H4"/>
    <mergeCell ref="G2:K2"/>
    <mergeCell ref="C17:E17"/>
    <mergeCell ref="I3:K3"/>
    <mergeCell ref="I17:K17"/>
  </mergeCells>
  <printOptions horizontalCentered="1"/>
  <pageMargins left="0.43307086614173229" right="3.937007874015748E-2" top="0.55118110236220474" bottom="0.35433070866141736" header="0.31496062992125984" footer="0.31496062992125984"/>
  <pageSetup scale="97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CF9CDC-4742-4AEA-BBBF-465F8784C3CE}">
  <dimension ref="A1:R34"/>
  <sheetViews>
    <sheetView zoomScaleNormal="100" workbookViewId="0">
      <selection activeCell="I22" sqref="I22"/>
    </sheetView>
  </sheetViews>
  <sheetFormatPr baseColWidth="10" defaultRowHeight="12.75" x14ac:dyDescent="0.2"/>
  <cols>
    <col min="1" max="1" width="18" customWidth="1"/>
    <col min="2" max="2" width="13.5703125" customWidth="1"/>
    <col min="3" max="3" width="17" customWidth="1"/>
    <col min="4" max="4" width="7.28515625" customWidth="1"/>
    <col min="5" max="5" width="8.140625" customWidth="1"/>
    <col min="6" max="6" width="18.140625" customWidth="1"/>
    <col min="7" max="7" width="7.28515625" customWidth="1"/>
    <col min="8" max="8" width="7.42578125" customWidth="1"/>
    <col min="9" max="9" width="19" customWidth="1"/>
    <col min="10" max="10" width="8.140625" customWidth="1"/>
    <col min="11" max="11" width="8.5703125" customWidth="1"/>
    <col min="12" max="12" width="17.42578125" customWidth="1"/>
  </cols>
  <sheetData>
    <row r="1" spans="1:18" ht="15.75" x14ac:dyDescent="0.2">
      <c r="A1" s="72" t="s">
        <v>7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1"/>
      <c r="M1" s="68"/>
      <c r="N1" s="68"/>
      <c r="O1" s="68"/>
      <c r="P1" s="68"/>
      <c r="Q1" s="68"/>
      <c r="R1" s="68"/>
    </row>
    <row r="2" spans="1:18" ht="24" customHeight="1" x14ac:dyDescent="0.2">
      <c r="A2" s="15" t="s">
        <v>8</v>
      </c>
      <c r="B2" s="72" t="s">
        <v>39</v>
      </c>
      <c r="C2" s="72"/>
      <c r="D2" s="72"/>
      <c r="E2" s="72"/>
      <c r="F2" s="33" t="s">
        <v>18</v>
      </c>
      <c r="G2" s="72" t="s">
        <v>45</v>
      </c>
      <c r="H2" s="72"/>
      <c r="I2" s="72"/>
      <c r="J2" s="72"/>
      <c r="K2" s="72"/>
      <c r="L2" s="1"/>
      <c r="M2" s="68"/>
      <c r="N2" s="68"/>
      <c r="O2" s="68"/>
      <c r="P2" s="68"/>
      <c r="Q2" s="68"/>
      <c r="R2" s="68"/>
    </row>
    <row r="3" spans="1:18" ht="39" thickBot="1" x14ac:dyDescent="0.25">
      <c r="A3" s="32" t="s">
        <v>20</v>
      </c>
      <c r="B3" s="39" t="s">
        <v>53</v>
      </c>
      <c r="C3" s="80" t="s">
        <v>34</v>
      </c>
      <c r="D3" s="81"/>
      <c r="E3" s="82"/>
      <c r="F3" s="83" t="s">
        <v>77</v>
      </c>
      <c r="G3" s="84"/>
      <c r="H3" s="85"/>
      <c r="I3" s="86" t="s">
        <v>44</v>
      </c>
      <c r="J3" s="87"/>
      <c r="K3" s="88"/>
      <c r="L3" s="1"/>
      <c r="M3" s="68"/>
      <c r="N3" s="68"/>
      <c r="O3" s="68"/>
      <c r="P3" s="68"/>
      <c r="Q3" s="68"/>
      <c r="R3" s="68"/>
    </row>
    <row r="4" spans="1:18" ht="34.5" thickBot="1" x14ac:dyDescent="0.25">
      <c r="A4" s="15" t="s">
        <v>19</v>
      </c>
      <c r="B4" s="40">
        <v>45371</v>
      </c>
      <c r="C4" s="37" t="s">
        <v>17</v>
      </c>
      <c r="D4" s="89"/>
      <c r="E4" s="90"/>
      <c r="F4" s="36" t="s">
        <v>17</v>
      </c>
      <c r="G4" s="91"/>
      <c r="H4" s="92"/>
      <c r="I4" s="35" t="s">
        <v>17</v>
      </c>
      <c r="J4" s="13"/>
      <c r="K4" s="13"/>
      <c r="L4" s="1"/>
      <c r="M4" s="68"/>
      <c r="N4" s="68"/>
      <c r="O4" s="68"/>
      <c r="P4" s="68"/>
      <c r="Q4" s="68"/>
      <c r="R4" s="68"/>
    </row>
    <row r="5" spans="1:18" ht="48" thickBot="1" x14ac:dyDescent="0.25">
      <c r="A5" s="4" t="s">
        <v>6</v>
      </c>
      <c r="B5" s="17" t="s">
        <v>22</v>
      </c>
      <c r="C5" s="18" t="s">
        <v>21</v>
      </c>
      <c r="D5" s="13" t="s">
        <v>1</v>
      </c>
      <c r="E5" s="14" t="s">
        <v>2</v>
      </c>
      <c r="F5" s="38" t="s">
        <v>21</v>
      </c>
      <c r="G5" s="13" t="s">
        <v>1</v>
      </c>
      <c r="H5" s="14" t="s">
        <v>2</v>
      </c>
      <c r="I5" s="38" t="s">
        <v>21</v>
      </c>
      <c r="J5" s="13" t="s">
        <v>1</v>
      </c>
      <c r="K5" s="14" t="s">
        <v>2</v>
      </c>
      <c r="L5" s="19" t="s">
        <v>23</v>
      </c>
      <c r="M5" s="68"/>
      <c r="N5" s="68"/>
      <c r="O5" s="68"/>
      <c r="P5" s="68"/>
      <c r="Q5" s="68"/>
      <c r="R5" s="68"/>
    </row>
    <row r="6" spans="1:18" ht="48" customHeight="1" x14ac:dyDescent="0.2">
      <c r="A6" s="6" t="s">
        <v>9</v>
      </c>
      <c r="B6" s="16">
        <v>0.18</v>
      </c>
      <c r="C6" s="22">
        <v>3295000</v>
      </c>
      <c r="D6" s="12">
        <v>3</v>
      </c>
      <c r="E6" s="12">
        <f t="shared" ref="E6:E8" si="0">D6*B6</f>
        <v>0.54</v>
      </c>
      <c r="F6" s="22">
        <v>347000</v>
      </c>
      <c r="G6" s="12">
        <v>1</v>
      </c>
      <c r="H6" s="12">
        <f t="shared" ref="H6:H8" si="1">G6*B6</f>
        <v>0.18</v>
      </c>
      <c r="I6" s="22">
        <v>650000</v>
      </c>
      <c r="J6" s="12">
        <v>2</v>
      </c>
      <c r="K6" s="12">
        <f t="shared" ref="K6:K8" si="2">J6*B6</f>
        <v>0.36</v>
      </c>
      <c r="L6" s="20" t="s">
        <v>30</v>
      </c>
      <c r="M6" s="68"/>
      <c r="N6" s="68"/>
      <c r="O6" s="68"/>
      <c r="P6" s="68"/>
      <c r="Q6" s="68"/>
      <c r="R6" s="68"/>
    </row>
    <row r="7" spans="1:18" ht="39" customHeight="1" x14ac:dyDescent="0.2">
      <c r="A7" s="6" t="s">
        <v>10</v>
      </c>
      <c r="B7" s="16">
        <v>0.18</v>
      </c>
      <c r="C7" s="23">
        <v>0.59</v>
      </c>
      <c r="D7" s="10">
        <v>1</v>
      </c>
      <c r="E7" s="12">
        <f t="shared" si="0"/>
        <v>0.18</v>
      </c>
      <c r="F7" s="23">
        <v>1.33</v>
      </c>
      <c r="G7" s="10">
        <v>3</v>
      </c>
      <c r="H7" s="12">
        <f t="shared" si="1"/>
        <v>0.54</v>
      </c>
      <c r="I7" s="23">
        <v>1.1599999999999999</v>
      </c>
      <c r="J7" s="12">
        <v>2</v>
      </c>
      <c r="K7" s="12">
        <f t="shared" si="2"/>
        <v>0.36</v>
      </c>
      <c r="L7" s="20" t="s">
        <v>30</v>
      </c>
      <c r="M7" s="68"/>
      <c r="N7" s="68"/>
      <c r="O7" s="68"/>
      <c r="P7" s="68"/>
      <c r="Q7" s="68"/>
      <c r="R7" s="68"/>
    </row>
    <row r="8" spans="1:18" ht="49.5" customHeight="1" x14ac:dyDescent="0.2">
      <c r="A8" s="6" t="s">
        <v>11</v>
      </c>
      <c r="B8" s="16">
        <v>7.0000000000000007E-2</v>
      </c>
      <c r="C8" s="24" t="s">
        <v>63</v>
      </c>
      <c r="D8" s="10">
        <v>3</v>
      </c>
      <c r="E8" s="12">
        <f t="shared" si="0"/>
        <v>0.21000000000000002</v>
      </c>
      <c r="F8" s="24" t="s">
        <v>60</v>
      </c>
      <c r="G8" s="10">
        <v>2</v>
      </c>
      <c r="H8" s="12">
        <f t="shared" si="1"/>
        <v>0.14000000000000001</v>
      </c>
      <c r="I8" s="24" t="s">
        <v>64</v>
      </c>
      <c r="J8" s="12">
        <v>1</v>
      </c>
      <c r="K8" s="12">
        <f t="shared" si="2"/>
        <v>7.0000000000000007E-2</v>
      </c>
      <c r="L8" s="20" t="s">
        <v>30</v>
      </c>
      <c r="M8" s="68"/>
      <c r="N8" s="68"/>
      <c r="O8" s="68"/>
      <c r="P8" s="68"/>
      <c r="Q8" s="68"/>
      <c r="R8" s="68"/>
    </row>
    <row r="9" spans="1:18" ht="39.75" customHeight="1" x14ac:dyDescent="0.2">
      <c r="A9" s="7" t="s">
        <v>4</v>
      </c>
      <c r="B9" s="16">
        <v>0.06</v>
      </c>
      <c r="C9" s="23">
        <v>0.06</v>
      </c>
      <c r="D9" s="5">
        <v>2</v>
      </c>
      <c r="E9" s="12">
        <f t="shared" ref="E9:E16" si="3">D9*B9</f>
        <v>0.12</v>
      </c>
      <c r="F9" s="41">
        <v>0.126</v>
      </c>
      <c r="G9" s="5">
        <v>1</v>
      </c>
      <c r="H9" s="12">
        <f t="shared" ref="H9:H16" si="4">G9*B9</f>
        <v>0.06</v>
      </c>
      <c r="I9" s="23">
        <v>0</v>
      </c>
      <c r="J9" s="10">
        <v>3</v>
      </c>
      <c r="K9" s="12">
        <f t="shared" ref="K9:K16" si="5">J9*B9</f>
        <v>0.18</v>
      </c>
      <c r="L9" s="20" t="s">
        <v>31</v>
      </c>
      <c r="M9" s="68"/>
      <c r="N9" s="68"/>
      <c r="O9" s="68"/>
      <c r="P9" s="68"/>
      <c r="Q9" s="68"/>
      <c r="R9" s="68"/>
    </row>
    <row r="10" spans="1:18" ht="49.5" customHeight="1" x14ac:dyDescent="0.2">
      <c r="A10" s="7" t="s">
        <v>5</v>
      </c>
      <c r="B10" s="16">
        <v>7.1400000000000005E-2</v>
      </c>
      <c r="C10" s="31">
        <v>0</v>
      </c>
      <c r="D10" s="5">
        <v>2</v>
      </c>
      <c r="E10" s="12">
        <f t="shared" si="3"/>
        <v>0.14280000000000001</v>
      </c>
      <c r="F10" s="23">
        <v>0</v>
      </c>
      <c r="G10" s="5">
        <v>3</v>
      </c>
      <c r="H10" s="12">
        <f t="shared" si="4"/>
        <v>0.2142</v>
      </c>
      <c r="I10" s="23">
        <v>0</v>
      </c>
      <c r="J10" s="10">
        <v>1</v>
      </c>
      <c r="K10" s="12">
        <f t="shared" si="5"/>
        <v>7.1400000000000005E-2</v>
      </c>
      <c r="L10" s="20" t="s">
        <v>31</v>
      </c>
      <c r="M10" s="68"/>
      <c r="N10" s="68"/>
      <c r="O10" s="68"/>
      <c r="P10" s="68"/>
      <c r="Q10" s="68"/>
      <c r="R10" s="68"/>
    </row>
    <row r="11" spans="1:18" ht="73.5" customHeight="1" x14ac:dyDescent="0.2">
      <c r="A11" s="7" t="s">
        <v>12</v>
      </c>
      <c r="B11" s="16">
        <v>0.05</v>
      </c>
      <c r="C11" s="24" t="s">
        <v>41</v>
      </c>
      <c r="D11" s="5">
        <v>3</v>
      </c>
      <c r="E11" s="12">
        <f t="shared" si="3"/>
        <v>0.15000000000000002</v>
      </c>
      <c r="F11" s="24" t="s">
        <v>41</v>
      </c>
      <c r="G11" s="5">
        <v>2</v>
      </c>
      <c r="H11" s="12">
        <f t="shared" si="4"/>
        <v>0.1</v>
      </c>
      <c r="I11" s="24" t="s">
        <v>46</v>
      </c>
      <c r="J11" s="10">
        <v>1</v>
      </c>
      <c r="K11" s="12">
        <f t="shared" si="5"/>
        <v>0.05</v>
      </c>
      <c r="L11" s="20" t="s">
        <v>31</v>
      </c>
      <c r="M11" s="68"/>
      <c r="N11" s="68"/>
      <c r="O11" s="68"/>
      <c r="P11" s="68"/>
      <c r="Q11" s="68"/>
      <c r="R11" s="68"/>
    </row>
    <row r="12" spans="1:18" ht="27" customHeight="1" x14ac:dyDescent="0.2">
      <c r="A12" s="11" t="s">
        <v>13</v>
      </c>
      <c r="B12" s="16">
        <v>0.08</v>
      </c>
      <c r="C12" s="24" t="s">
        <v>36</v>
      </c>
      <c r="D12" s="5">
        <v>2</v>
      </c>
      <c r="E12" s="12">
        <f t="shared" si="3"/>
        <v>0.16</v>
      </c>
      <c r="F12" s="24" t="s">
        <v>36</v>
      </c>
      <c r="G12" s="5">
        <v>3</v>
      </c>
      <c r="H12" s="12">
        <f t="shared" si="4"/>
        <v>0.24</v>
      </c>
      <c r="I12" s="24" t="s">
        <v>47</v>
      </c>
      <c r="J12" s="10">
        <v>1</v>
      </c>
      <c r="K12" s="12">
        <f t="shared" si="5"/>
        <v>0.08</v>
      </c>
      <c r="L12" s="21" t="s">
        <v>32</v>
      </c>
      <c r="M12" s="68"/>
      <c r="N12" s="68"/>
      <c r="O12" s="68"/>
      <c r="P12" s="68"/>
      <c r="Q12" s="68"/>
      <c r="R12" s="68"/>
    </row>
    <row r="13" spans="1:18" ht="30.75" customHeight="1" x14ac:dyDescent="0.2">
      <c r="A13" s="8" t="s">
        <v>14</v>
      </c>
      <c r="B13" s="16">
        <v>7.1400000000000005E-2</v>
      </c>
      <c r="C13" s="34">
        <v>19603733</v>
      </c>
      <c r="D13" s="5">
        <v>3</v>
      </c>
      <c r="E13" s="12">
        <f t="shared" si="3"/>
        <v>0.2142</v>
      </c>
      <c r="F13" s="34">
        <v>3422794</v>
      </c>
      <c r="G13" s="5">
        <v>1</v>
      </c>
      <c r="H13" s="12">
        <f t="shared" si="4"/>
        <v>7.1400000000000005E-2</v>
      </c>
      <c r="I13" s="34">
        <v>6336392</v>
      </c>
      <c r="J13" s="10">
        <v>2</v>
      </c>
      <c r="K13" s="12">
        <f t="shared" si="5"/>
        <v>0.14280000000000001</v>
      </c>
      <c r="L13" s="21" t="s">
        <v>78</v>
      </c>
      <c r="M13" s="68"/>
      <c r="N13" s="68"/>
      <c r="O13" s="68"/>
      <c r="P13" s="68"/>
      <c r="Q13" s="68"/>
      <c r="R13" s="68"/>
    </row>
    <row r="14" spans="1:18" ht="31.5" customHeight="1" x14ac:dyDescent="0.2">
      <c r="A14" s="8" t="s">
        <v>15</v>
      </c>
      <c r="B14" s="16">
        <v>0.08</v>
      </c>
      <c r="C14" s="22">
        <v>15355.5</v>
      </c>
      <c r="D14" s="5">
        <v>2</v>
      </c>
      <c r="E14" s="12">
        <f t="shared" si="3"/>
        <v>0.16</v>
      </c>
      <c r="F14" s="22">
        <v>20795</v>
      </c>
      <c r="G14" s="5">
        <v>3</v>
      </c>
      <c r="H14" s="12">
        <f t="shared" si="4"/>
        <v>0.24</v>
      </c>
      <c r="I14" s="22">
        <v>5127.3</v>
      </c>
      <c r="J14" s="10">
        <v>1</v>
      </c>
      <c r="K14" s="12">
        <f t="shared" si="5"/>
        <v>0.08</v>
      </c>
      <c r="L14" s="20" t="s">
        <v>24</v>
      </c>
      <c r="M14" s="68"/>
      <c r="N14" s="68"/>
      <c r="O14" s="68"/>
      <c r="P14" s="68"/>
      <c r="Q14" s="68"/>
      <c r="R14" s="68"/>
    </row>
    <row r="15" spans="1:18" ht="45.75" customHeight="1" x14ac:dyDescent="0.2">
      <c r="A15" s="8" t="s">
        <v>0</v>
      </c>
      <c r="B15" s="16">
        <v>0.08</v>
      </c>
      <c r="C15" s="41">
        <v>0.11600000000000001</v>
      </c>
      <c r="D15" s="5">
        <v>1</v>
      </c>
      <c r="E15" s="12">
        <f t="shared" si="3"/>
        <v>0.08</v>
      </c>
      <c r="F15" s="41">
        <v>9.0999999999999998E-2</v>
      </c>
      <c r="G15" s="5">
        <v>2</v>
      </c>
      <c r="H15" s="12">
        <f t="shared" si="4"/>
        <v>0.16</v>
      </c>
      <c r="I15" s="41">
        <v>7.1999999999999995E-2</v>
      </c>
      <c r="J15" s="10">
        <v>3</v>
      </c>
      <c r="K15" s="12">
        <f t="shared" si="5"/>
        <v>0.24</v>
      </c>
      <c r="L15" s="20" t="s">
        <v>25</v>
      </c>
      <c r="M15" s="68"/>
      <c r="N15" s="68"/>
      <c r="O15" s="68"/>
      <c r="P15" s="68"/>
      <c r="Q15" s="68"/>
      <c r="R15" s="68"/>
    </row>
    <row r="16" spans="1:18" ht="39.75" customHeight="1" x14ac:dyDescent="0.2">
      <c r="A16" s="27" t="s">
        <v>16</v>
      </c>
      <c r="B16" s="16">
        <v>0.08</v>
      </c>
      <c r="C16" s="24" t="s">
        <v>37</v>
      </c>
      <c r="D16" s="5">
        <v>3</v>
      </c>
      <c r="E16" s="12">
        <f t="shared" si="3"/>
        <v>0.24</v>
      </c>
      <c r="F16" s="42" t="s">
        <v>37</v>
      </c>
      <c r="G16" s="5">
        <v>2</v>
      </c>
      <c r="H16" s="12">
        <f t="shared" si="4"/>
        <v>0.16</v>
      </c>
      <c r="I16" s="42" t="s">
        <v>48</v>
      </c>
      <c r="J16" s="12">
        <v>1</v>
      </c>
      <c r="K16" s="12">
        <f t="shared" si="5"/>
        <v>0.08</v>
      </c>
      <c r="L16" s="20" t="s">
        <v>26</v>
      </c>
      <c r="M16" s="68"/>
      <c r="N16" s="68"/>
      <c r="O16" s="68"/>
      <c r="P16" s="68"/>
      <c r="Q16" s="68"/>
      <c r="R16" s="68"/>
    </row>
    <row r="17" spans="1:18" ht="40.5" customHeight="1" x14ac:dyDescent="0.2">
      <c r="A17" s="4" t="s">
        <v>3</v>
      </c>
      <c r="B17" s="28">
        <f>SUM(B6:B16)</f>
        <v>1.0027999999999999</v>
      </c>
      <c r="C17" s="77">
        <f>SUM(E6:E16)</f>
        <v>2.1970000000000001</v>
      </c>
      <c r="D17" s="78"/>
      <c r="E17" s="79"/>
      <c r="F17" s="77">
        <f>SUM(H6:H16)</f>
        <v>2.1055999999999999</v>
      </c>
      <c r="G17" s="78"/>
      <c r="H17" s="79"/>
      <c r="I17" s="77">
        <f>SUM(K6:K16)</f>
        <v>1.7142000000000002</v>
      </c>
      <c r="J17" s="78"/>
      <c r="K17" s="79"/>
      <c r="L17" s="1"/>
      <c r="M17" s="68"/>
      <c r="N17" s="68"/>
      <c r="O17" s="68"/>
      <c r="P17" s="68"/>
      <c r="Q17" s="68"/>
      <c r="R17" s="68"/>
    </row>
    <row r="18" spans="1:18" ht="32.25" customHeight="1" x14ac:dyDescent="0.2">
      <c r="A18" s="1"/>
      <c r="B18" s="2"/>
      <c r="C18" s="1"/>
      <c r="D18" s="1"/>
      <c r="E18" s="1"/>
      <c r="F18" s="1"/>
      <c r="G18" s="1"/>
      <c r="H18" s="1"/>
      <c r="I18" s="1"/>
      <c r="J18" s="1"/>
      <c r="K18" s="1"/>
      <c r="L18" s="1"/>
      <c r="M18" s="68"/>
      <c r="N18" s="68"/>
      <c r="O18" s="68"/>
      <c r="P18" s="68"/>
      <c r="Q18" s="68"/>
      <c r="R18" s="68"/>
    </row>
    <row r="19" spans="1:18" ht="31.5" customHeight="1" x14ac:dyDescent="0.2">
      <c r="A19" s="43" t="s">
        <v>27</v>
      </c>
      <c r="B19" s="44" t="s">
        <v>49</v>
      </c>
      <c r="C19" s="1"/>
      <c r="D19" s="1"/>
      <c r="E19" s="1"/>
      <c r="F19" s="1"/>
      <c r="G19" s="1"/>
      <c r="H19" s="1"/>
      <c r="I19" s="1"/>
      <c r="J19" s="1"/>
      <c r="K19" s="1"/>
      <c r="L19" s="1"/>
      <c r="M19" s="68"/>
      <c r="N19" s="68"/>
      <c r="O19" s="68"/>
      <c r="P19" s="68"/>
      <c r="Q19" s="68"/>
      <c r="R19" s="68"/>
    </row>
    <row r="20" spans="1:18" ht="23.25" customHeight="1" x14ac:dyDescent="0.2">
      <c r="A20" s="45" t="s">
        <v>28</v>
      </c>
      <c r="B20" s="46" t="s">
        <v>50</v>
      </c>
      <c r="C20" s="1"/>
      <c r="D20" s="1"/>
      <c r="E20" s="1"/>
      <c r="F20" s="1"/>
      <c r="G20" s="1"/>
      <c r="H20" s="1"/>
      <c r="I20" s="1"/>
      <c r="J20" s="1"/>
      <c r="K20" s="1"/>
      <c r="L20" s="1"/>
      <c r="M20" s="68"/>
      <c r="N20" s="68"/>
      <c r="O20" s="68"/>
      <c r="P20" s="68"/>
      <c r="Q20" s="68"/>
      <c r="R20" s="68"/>
    </row>
    <row r="21" spans="1:18" ht="32.25" customHeight="1" x14ac:dyDescent="0.2">
      <c r="A21" s="47" t="s">
        <v>29</v>
      </c>
      <c r="B21" s="48" t="s">
        <v>51</v>
      </c>
      <c r="C21" s="1"/>
      <c r="D21" s="1"/>
      <c r="E21" s="1"/>
      <c r="F21" s="1"/>
      <c r="G21" s="1"/>
      <c r="H21" s="1"/>
      <c r="I21" s="1"/>
      <c r="J21" s="1"/>
      <c r="K21" s="1"/>
      <c r="L21" s="1"/>
      <c r="M21" s="68"/>
      <c r="N21" s="68"/>
      <c r="O21" s="68"/>
      <c r="P21" s="68"/>
      <c r="Q21" s="68"/>
      <c r="R21" s="68"/>
    </row>
    <row r="22" spans="1:18" ht="22.5" customHeight="1" x14ac:dyDescent="0.2">
      <c r="A22" s="68"/>
      <c r="B22" s="68"/>
      <c r="C22" s="68"/>
      <c r="D22" s="68"/>
      <c r="E22" s="68"/>
      <c r="F22" s="68"/>
      <c r="G22" s="68"/>
      <c r="H22" s="68"/>
      <c r="I22" s="68"/>
      <c r="J22" s="68"/>
      <c r="K22" s="68"/>
      <c r="L22" s="68"/>
      <c r="M22" s="68"/>
      <c r="N22" s="68"/>
      <c r="O22" s="68"/>
      <c r="P22" s="68"/>
      <c r="Q22" s="68"/>
      <c r="R22" s="68"/>
    </row>
    <row r="23" spans="1:18" x14ac:dyDescent="0.2">
      <c r="A23" s="68"/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</row>
    <row r="24" spans="1:18" ht="20.25" customHeight="1" x14ac:dyDescent="0.2">
      <c r="A24" s="68"/>
      <c r="B24" s="68"/>
      <c r="C24" s="68"/>
      <c r="D24" s="68"/>
      <c r="E24" s="68"/>
      <c r="F24" s="68"/>
      <c r="G24" s="68"/>
      <c r="H24" s="68"/>
      <c r="I24" s="68"/>
      <c r="J24" s="68"/>
      <c r="K24" s="68"/>
      <c r="L24" s="68"/>
      <c r="M24" s="68"/>
      <c r="N24" s="68"/>
      <c r="O24" s="68"/>
      <c r="P24" s="68"/>
      <c r="Q24" s="68"/>
      <c r="R24" s="68"/>
    </row>
    <row r="25" spans="1:18" x14ac:dyDescent="0.2">
      <c r="A25" s="68"/>
      <c r="B25" s="68"/>
      <c r="C25" s="68"/>
      <c r="D25" s="68"/>
      <c r="E25" s="68"/>
      <c r="F25" s="68"/>
      <c r="G25" s="68"/>
      <c r="H25" s="68"/>
      <c r="I25" s="68"/>
      <c r="J25" s="68"/>
      <c r="K25" s="68"/>
      <c r="L25" s="68"/>
      <c r="M25" s="68"/>
      <c r="N25" s="68"/>
      <c r="O25" s="68"/>
      <c r="P25" s="68"/>
      <c r="Q25" s="68"/>
      <c r="R25" s="68"/>
    </row>
    <row r="26" spans="1:18" x14ac:dyDescent="0.2">
      <c r="A26" s="68"/>
      <c r="B26" s="68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</row>
    <row r="27" spans="1:18" x14ac:dyDescent="0.2">
      <c r="A27" s="68"/>
      <c r="B27" s="68"/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  <c r="O27" s="68"/>
      <c r="P27" s="68"/>
      <c r="Q27" s="68"/>
      <c r="R27" s="68"/>
    </row>
    <row r="28" spans="1:18" x14ac:dyDescent="0.2">
      <c r="A28" s="68"/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</row>
    <row r="29" spans="1:18" x14ac:dyDescent="0.2">
      <c r="A29" s="68"/>
      <c r="B29" s="68"/>
      <c r="C29" s="68"/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</row>
    <row r="30" spans="1:18" x14ac:dyDescent="0.2">
      <c r="A30" s="68"/>
      <c r="B30" s="68"/>
      <c r="C30" s="68"/>
      <c r="D30" s="68"/>
      <c r="E30" s="68"/>
      <c r="F30" s="68"/>
      <c r="G30" s="68"/>
      <c r="H30" s="68"/>
      <c r="I30" s="68"/>
      <c r="J30" s="68"/>
      <c r="K30" s="68"/>
      <c r="L30" s="68"/>
      <c r="M30" s="68"/>
      <c r="N30" s="68"/>
      <c r="O30" s="68"/>
      <c r="P30" s="68"/>
      <c r="Q30" s="68"/>
      <c r="R30" s="68"/>
    </row>
    <row r="31" spans="1:18" x14ac:dyDescent="0.2">
      <c r="A31" s="68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</row>
    <row r="32" spans="1:18" x14ac:dyDescent="0.2">
      <c r="A32" s="68"/>
      <c r="B32" s="68"/>
      <c r="C32" s="68"/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</row>
    <row r="33" spans="1:18" x14ac:dyDescent="0.2">
      <c r="A33" s="68"/>
      <c r="B33" s="68"/>
      <c r="C33" s="68"/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</row>
    <row r="34" spans="1:18" x14ac:dyDescent="0.2">
      <c r="A34" s="68"/>
      <c r="B34" s="68"/>
      <c r="C34" s="68"/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8"/>
      <c r="P34" s="68"/>
      <c r="Q34" s="68"/>
      <c r="R34" s="68"/>
    </row>
  </sheetData>
  <mergeCells count="11">
    <mergeCell ref="I17:K17"/>
    <mergeCell ref="F17:H17"/>
    <mergeCell ref="C17:E17"/>
    <mergeCell ref="A1:K1"/>
    <mergeCell ref="B2:E2"/>
    <mergeCell ref="G2:K2"/>
    <mergeCell ref="C3:E3"/>
    <mergeCell ref="F3:H3"/>
    <mergeCell ref="I3:K3"/>
    <mergeCell ref="D4:E4"/>
    <mergeCell ref="G4:H4"/>
  </mergeCell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498FD1-EDE9-40ED-BFFC-97CF1894ED4A}">
  <dimension ref="A1:S34"/>
  <sheetViews>
    <sheetView topLeftCell="A3" zoomScaleNormal="100" workbookViewId="0">
      <selection activeCell="J34" sqref="J34"/>
    </sheetView>
  </sheetViews>
  <sheetFormatPr baseColWidth="10" defaultRowHeight="12.75" x14ac:dyDescent="0.2"/>
  <cols>
    <col min="1" max="1" width="18" customWidth="1"/>
    <col min="2" max="2" width="13.5703125" customWidth="1"/>
    <col min="3" max="3" width="20.140625" customWidth="1"/>
    <col min="4" max="4" width="7.28515625" customWidth="1"/>
    <col min="5" max="5" width="8.140625" customWidth="1"/>
    <col min="6" max="6" width="19.140625" customWidth="1"/>
    <col min="7" max="7" width="7.28515625" customWidth="1"/>
    <col min="8" max="8" width="7.42578125" customWidth="1"/>
    <col min="9" max="9" width="16.140625" customWidth="1"/>
    <col min="10" max="10" width="8.140625" customWidth="1"/>
    <col min="11" max="11" width="8.5703125" customWidth="1"/>
    <col min="12" max="12" width="17.42578125" customWidth="1"/>
  </cols>
  <sheetData>
    <row r="1" spans="1:19" ht="15.75" x14ac:dyDescent="0.2">
      <c r="A1" s="72" t="s">
        <v>7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1"/>
      <c r="M1" s="68"/>
      <c r="N1" s="68"/>
      <c r="O1" s="68"/>
      <c r="P1" s="68"/>
      <c r="Q1" s="68"/>
      <c r="R1" s="68"/>
      <c r="S1" s="68"/>
    </row>
    <row r="2" spans="1:19" ht="22.5" customHeight="1" x14ac:dyDescent="0.2">
      <c r="A2" s="15" t="s">
        <v>8</v>
      </c>
      <c r="B2" s="72" t="s">
        <v>39</v>
      </c>
      <c r="C2" s="72"/>
      <c r="D2" s="72"/>
      <c r="E2" s="72"/>
      <c r="F2" s="33" t="s">
        <v>18</v>
      </c>
      <c r="G2" s="72" t="s">
        <v>55</v>
      </c>
      <c r="H2" s="72"/>
      <c r="I2" s="72"/>
      <c r="J2" s="72"/>
      <c r="K2" s="72"/>
      <c r="L2" s="1"/>
      <c r="M2" s="68"/>
      <c r="N2" s="68"/>
      <c r="O2" s="68"/>
      <c r="P2" s="68"/>
      <c r="Q2" s="68"/>
      <c r="R2" s="68"/>
      <c r="S2" s="68"/>
    </row>
    <row r="3" spans="1:19" ht="51.75" thickBot="1" x14ac:dyDescent="0.25">
      <c r="A3" s="32" t="s">
        <v>20</v>
      </c>
      <c r="B3" s="39" t="s">
        <v>54</v>
      </c>
      <c r="C3" s="80" t="s">
        <v>34</v>
      </c>
      <c r="D3" s="81"/>
      <c r="E3" s="82"/>
      <c r="F3" s="83" t="s">
        <v>35</v>
      </c>
      <c r="G3" s="84"/>
      <c r="H3" s="85"/>
      <c r="I3" s="86" t="s">
        <v>56</v>
      </c>
      <c r="J3" s="87"/>
      <c r="K3" s="88"/>
      <c r="L3" s="1"/>
      <c r="M3" s="68"/>
      <c r="N3" s="68"/>
      <c r="O3" s="68"/>
      <c r="P3" s="68"/>
      <c r="Q3" s="68"/>
      <c r="R3" s="68"/>
      <c r="S3" s="68"/>
    </row>
    <row r="4" spans="1:19" ht="34.5" thickBot="1" x14ac:dyDescent="0.25">
      <c r="A4" s="15" t="s">
        <v>19</v>
      </c>
      <c r="B4" s="40">
        <v>45371</v>
      </c>
      <c r="C4" s="37" t="s">
        <v>17</v>
      </c>
      <c r="D4" s="89"/>
      <c r="E4" s="90"/>
      <c r="F4" s="36" t="s">
        <v>17</v>
      </c>
      <c r="G4" s="91"/>
      <c r="H4" s="92"/>
      <c r="I4" s="35" t="s">
        <v>17</v>
      </c>
      <c r="J4" s="13"/>
      <c r="K4" s="13"/>
      <c r="L4" s="1"/>
      <c r="M4" s="68"/>
      <c r="N4" s="68"/>
      <c r="O4" s="68"/>
      <c r="P4" s="68"/>
      <c r="Q4" s="68"/>
      <c r="R4" s="68"/>
      <c r="S4" s="68"/>
    </row>
    <row r="5" spans="1:19" ht="48" thickBot="1" x14ac:dyDescent="0.25">
      <c r="A5" s="4" t="s">
        <v>6</v>
      </c>
      <c r="B5" s="17" t="s">
        <v>22</v>
      </c>
      <c r="C5" s="18" t="s">
        <v>21</v>
      </c>
      <c r="D5" s="13" t="s">
        <v>1</v>
      </c>
      <c r="E5" s="14" t="s">
        <v>2</v>
      </c>
      <c r="F5" s="38" t="s">
        <v>21</v>
      </c>
      <c r="G5" s="13" t="s">
        <v>1</v>
      </c>
      <c r="H5" s="14" t="s">
        <v>2</v>
      </c>
      <c r="I5" s="38" t="s">
        <v>21</v>
      </c>
      <c r="J5" s="13" t="s">
        <v>1</v>
      </c>
      <c r="K5" s="14" t="s">
        <v>2</v>
      </c>
      <c r="L5" s="19" t="s">
        <v>23</v>
      </c>
      <c r="M5" s="68"/>
      <c r="N5" s="68"/>
      <c r="O5" s="68"/>
      <c r="P5" s="68"/>
      <c r="Q5" s="68"/>
      <c r="R5" s="68"/>
      <c r="S5" s="68"/>
    </row>
    <row r="6" spans="1:19" ht="48" customHeight="1" x14ac:dyDescent="0.2">
      <c r="A6" s="6" t="s">
        <v>9</v>
      </c>
      <c r="B6" s="16">
        <v>0.18</v>
      </c>
      <c r="C6" s="22">
        <v>3059000</v>
      </c>
      <c r="D6" s="12">
        <v>3</v>
      </c>
      <c r="E6" s="12">
        <f t="shared" ref="E6:E16" si="0">D6*B6</f>
        <v>0.54</v>
      </c>
      <c r="F6" s="22">
        <v>1936000</v>
      </c>
      <c r="G6" s="12">
        <v>2</v>
      </c>
      <c r="H6" s="12">
        <f>G6*B6</f>
        <v>0.36</v>
      </c>
      <c r="I6" s="22">
        <v>821000</v>
      </c>
      <c r="J6" s="12">
        <v>1</v>
      </c>
      <c r="K6" s="12">
        <f>J6*B6</f>
        <v>0.18</v>
      </c>
      <c r="L6" s="20" t="s">
        <v>30</v>
      </c>
      <c r="M6" s="68"/>
      <c r="N6" s="68"/>
      <c r="O6" s="68"/>
      <c r="P6" s="68"/>
      <c r="Q6" s="68"/>
      <c r="R6" s="68"/>
      <c r="S6" s="68"/>
    </row>
    <row r="7" spans="1:19" ht="39" customHeight="1" x14ac:dyDescent="0.2">
      <c r="A7" s="6" t="s">
        <v>10</v>
      </c>
      <c r="B7" s="16">
        <v>0.18</v>
      </c>
      <c r="C7" s="23">
        <v>1.1000000000000001</v>
      </c>
      <c r="D7" s="10">
        <v>3</v>
      </c>
      <c r="E7" s="12">
        <f t="shared" si="0"/>
        <v>0.54</v>
      </c>
      <c r="F7" s="23">
        <v>7.0000000000000007E-2</v>
      </c>
      <c r="G7" s="10">
        <v>1</v>
      </c>
      <c r="H7" s="12">
        <f t="shared" ref="H7:H16" si="1">G7*B7</f>
        <v>0.18</v>
      </c>
      <c r="I7" s="23">
        <v>0.46</v>
      </c>
      <c r="J7" s="12">
        <v>2</v>
      </c>
      <c r="K7" s="12">
        <f t="shared" ref="K7:K16" si="2">J7*B7</f>
        <v>0.36</v>
      </c>
      <c r="L7" s="20" t="s">
        <v>30</v>
      </c>
      <c r="M7" s="68"/>
      <c r="N7" s="68"/>
      <c r="O7" s="68"/>
      <c r="P7" s="68"/>
      <c r="Q7" s="68"/>
      <c r="R7" s="68"/>
      <c r="S7" s="68"/>
    </row>
    <row r="8" spans="1:19" ht="49.5" customHeight="1" x14ac:dyDescent="0.2">
      <c r="A8" s="6" t="s">
        <v>11</v>
      </c>
      <c r="B8" s="16">
        <v>7.0000000000000007E-2</v>
      </c>
      <c r="C8" s="24" t="s">
        <v>65</v>
      </c>
      <c r="D8" s="10">
        <v>2</v>
      </c>
      <c r="E8" s="12">
        <f t="shared" si="0"/>
        <v>0.14000000000000001</v>
      </c>
      <c r="F8" s="24" t="s">
        <v>66</v>
      </c>
      <c r="G8" s="10">
        <v>1</v>
      </c>
      <c r="H8" s="12">
        <f t="shared" si="1"/>
        <v>7.0000000000000007E-2</v>
      </c>
      <c r="I8" s="24" t="s">
        <v>67</v>
      </c>
      <c r="J8" s="12">
        <v>3</v>
      </c>
      <c r="K8" s="12">
        <f t="shared" si="2"/>
        <v>0.21000000000000002</v>
      </c>
      <c r="L8" s="20" t="s">
        <v>30</v>
      </c>
      <c r="M8" s="68"/>
      <c r="N8" s="68"/>
      <c r="O8" s="68"/>
      <c r="P8" s="68"/>
      <c r="Q8" s="68"/>
      <c r="R8" s="68"/>
      <c r="S8" s="68"/>
    </row>
    <row r="9" spans="1:19" ht="39.75" customHeight="1" x14ac:dyDescent="0.2">
      <c r="A9" s="7" t="s">
        <v>4</v>
      </c>
      <c r="B9" s="16">
        <v>0.06</v>
      </c>
      <c r="C9" s="23">
        <v>0.06</v>
      </c>
      <c r="D9" s="5">
        <v>3</v>
      </c>
      <c r="E9" s="12">
        <f t="shared" si="0"/>
        <v>0.18</v>
      </c>
      <c r="F9" s="41">
        <v>0.1</v>
      </c>
      <c r="G9" s="5">
        <v>2</v>
      </c>
      <c r="H9" s="12">
        <f t="shared" si="1"/>
        <v>0.12</v>
      </c>
      <c r="I9" s="23">
        <v>0.3</v>
      </c>
      <c r="J9" s="10">
        <v>1</v>
      </c>
      <c r="K9" s="12">
        <f t="shared" si="2"/>
        <v>0.06</v>
      </c>
      <c r="L9" s="20" t="s">
        <v>31</v>
      </c>
      <c r="M9" s="68"/>
      <c r="N9" s="68"/>
      <c r="O9" s="68"/>
      <c r="P9" s="68"/>
      <c r="Q9" s="68"/>
      <c r="R9" s="68"/>
      <c r="S9" s="68"/>
    </row>
    <row r="10" spans="1:19" ht="49.5" customHeight="1" x14ac:dyDescent="0.2">
      <c r="A10" s="7" t="s">
        <v>5</v>
      </c>
      <c r="B10" s="16">
        <v>7.1400000000000005E-2</v>
      </c>
      <c r="C10" s="31">
        <v>0</v>
      </c>
      <c r="D10" s="5">
        <v>3</v>
      </c>
      <c r="E10" s="12">
        <f t="shared" si="0"/>
        <v>0.2142</v>
      </c>
      <c r="F10" s="23" t="s">
        <v>41</v>
      </c>
      <c r="G10" s="5">
        <v>1</v>
      </c>
      <c r="H10" s="12">
        <f t="shared" si="1"/>
        <v>7.1400000000000005E-2</v>
      </c>
      <c r="I10" s="23">
        <v>0</v>
      </c>
      <c r="J10" s="10">
        <v>2</v>
      </c>
      <c r="K10" s="12">
        <f t="shared" si="2"/>
        <v>0.14280000000000001</v>
      </c>
      <c r="L10" s="20" t="s">
        <v>31</v>
      </c>
      <c r="M10" s="68"/>
      <c r="N10" s="68"/>
      <c r="O10" s="68"/>
      <c r="P10" s="68"/>
      <c r="Q10" s="68"/>
      <c r="R10" s="68"/>
      <c r="S10" s="68"/>
    </row>
    <row r="11" spans="1:19" ht="228" customHeight="1" x14ac:dyDescent="0.2">
      <c r="A11" s="7" t="s">
        <v>12</v>
      </c>
      <c r="B11" s="16">
        <v>0.05</v>
      </c>
      <c r="C11" s="24" t="s">
        <v>68</v>
      </c>
      <c r="D11" s="5">
        <v>3</v>
      </c>
      <c r="E11" s="12">
        <f t="shared" si="0"/>
        <v>0.15000000000000002</v>
      </c>
      <c r="F11" s="24" t="s">
        <v>69</v>
      </c>
      <c r="G11" s="5">
        <v>2</v>
      </c>
      <c r="H11" s="12">
        <f t="shared" si="1"/>
        <v>0.1</v>
      </c>
      <c r="I11" s="24" t="s">
        <v>71</v>
      </c>
      <c r="J11" s="10">
        <v>1</v>
      </c>
      <c r="K11" s="12">
        <f t="shared" si="2"/>
        <v>0.05</v>
      </c>
      <c r="L11" s="20" t="s">
        <v>31</v>
      </c>
      <c r="M11" s="68"/>
      <c r="N11" s="68"/>
      <c r="O11" s="68"/>
      <c r="P11" s="68"/>
      <c r="Q11" s="68"/>
      <c r="R11" s="68"/>
      <c r="S11" s="68"/>
    </row>
    <row r="12" spans="1:19" ht="27" customHeight="1" x14ac:dyDescent="0.2">
      <c r="A12" s="11" t="s">
        <v>13</v>
      </c>
      <c r="B12" s="16">
        <v>0.08</v>
      </c>
      <c r="C12" s="24" t="s">
        <v>36</v>
      </c>
      <c r="D12" s="5">
        <v>3</v>
      </c>
      <c r="E12" s="12">
        <f t="shared" si="0"/>
        <v>0.24</v>
      </c>
      <c r="F12" s="24" t="s">
        <v>43</v>
      </c>
      <c r="G12" s="5">
        <v>1</v>
      </c>
      <c r="H12" s="12">
        <f t="shared" si="1"/>
        <v>0.08</v>
      </c>
      <c r="I12" s="24" t="s">
        <v>72</v>
      </c>
      <c r="J12" s="10">
        <v>2</v>
      </c>
      <c r="K12" s="12">
        <f t="shared" si="2"/>
        <v>0.16</v>
      </c>
      <c r="L12" s="21" t="s">
        <v>32</v>
      </c>
      <c r="M12" s="68"/>
      <c r="N12" s="68"/>
      <c r="O12" s="68"/>
      <c r="P12" s="68"/>
      <c r="Q12" s="68"/>
      <c r="R12" s="68"/>
      <c r="S12" s="68"/>
    </row>
    <row r="13" spans="1:19" ht="32.25" customHeight="1" x14ac:dyDescent="0.2">
      <c r="A13" s="8" t="s">
        <v>14</v>
      </c>
      <c r="B13" s="16">
        <v>7.1400000000000005E-2</v>
      </c>
      <c r="C13" s="34">
        <v>19603733</v>
      </c>
      <c r="D13" s="5">
        <v>3</v>
      </c>
      <c r="E13" s="12">
        <f t="shared" si="0"/>
        <v>0.2142</v>
      </c>
      <c r="F13" s="34">
        <v>17357886</v>
      </c>
      <c r="G13" s="5">
        <v>1</v>
      </c>
      <c r="H13" s="12">
        <f t="shared" si="1"/>
        <v>7.1400000000000005E-2</v>
      </c>
      <c r="I13" s="34">
        <v>18001000</v>
      </c>
      <c r="J13" s="10">
        <v>2</v>
      </c>
      <c r="K13" s="12">
        <f t="shared" si="2"/>
        <v>0.14280000000000001</v>
      </c>
      <c r="L13" s="21" t="s">
        <v>78</v>
      </c>
      <c r="M13" s="68"/>
      <c r="N13" s="68"/>
      <c r="O13" s="68"/>
      <c r="P13" s="68"/>
      <c r="Q13" s="68"/>
      <c r="R13" s="68"/>
      <c r="S13" s="68"/>
    </row>
    <row r="14" spans="1:19" ht="31.5" customHeight="1" x14ac:dyDescent="0.2">
      <c r="A14" s="8" t="s">
        <v>15</v>
      </c>
      <c r="B14" s="16">
        <v>0.08</v>
      </c>
      <c r="C14" s="22">
        <v>15355.5</v>
      </c>
      <c r="D14" s="5">
        <v>3</v>
      </c>
      <c r="E14" s="12">
        <f t="shared" si="0"/>
        <v>0.24</v>
      </c>
      <c r="F14" s="22">
        <v>5473.2</v>
      </c>
      <c r="G14" s="5">
        <v>1</v>
      </c>
      <c r="H14" s="12">
        <f t="shared" si="1"/>
        <v>0.08</v>
      </c>
      <c r="I14" s="22">
        <v>6391</v>
      </c>
      <c r="J14" s="10">
        <v>2</v>
      </c>
      <c r="K14" s="12">
        <f t="shared" si="2"/>
        <v>0.16</v>
      </c>
      <c r="L14" s="20" t="s">
        <v>24</v>
      </c>
      <c r="M14" s="68"/>
      <c r="N14" s="68"/>
      <c r="O14" s="68"/>
      <c r="P14" s="68"/>
      <c r="Q14" s="68"/>
      <c r="R14" s="68"/>
      <c r="S14" s="68"/>
    </row>
    <row r="15" spans="1:19" ht="45.75" customHeight="1" x14ac:dyDescent="0.2">
      <c r="A15" s="8" t="s">
        <v>0</v>
      </c>
      <c r="B15" s="16">
        <v>0.08</v>
      </c>
      <c r="C15" s="41">
        <v>0.11600000000000001</v>
      </c>
      <c r="D15" s="5">
        <v>1</v>
      </c>
      <c r="E15" s="12">
        <f t="shared" si="0"/>
        <v>0.08</v>
      </c>
      <c r="F15" s="41">
        <v>6.9000000000000006E-2</v>
      </c>
      <c r="G15" s="5">
        <v>2</v>
      </c>
      <c r="H15" s="12">
        <f t="shared" si="1"/>
        <v>0.16</v>
      </c>
      <c r="I15" s="41">
        <v>3.5000000000000003E-2</v>
      </c>
      <c r="J15" s="10">
        <v>3</v>
      </c>
      <c r="K15" s="12">
        <f t="shared" si="2"/>
        <v>0.24</v>
      </c>
      <c r="L15" s="20" t="s">
        <v>25</v>
      </c>
      <c r="M15" s="68"/>
      <c r="N15" s="68"/>
      <c r="O15" s="68"/>
      <c r="P15" s="68"/>
      <c r="Q15" s="68"/>
      <c r="R15" s="68"/>
      <c r="S15" s="68"/>
    </row>
    <row r="16" spans="1:19" ht="39.75" customHeight="1" x14ac:dyDescent="0.2">
      <c r="A16" s="27" t="s">
        <v>16</v>
      </c>
      <c r="B16" s="16">
        <v>0.08</v>
      </c>
      <c r="C16" s="24" t="s">
        <v>37</v>
      </c>
      <c r="D16" s="5">
        <v>3</v>
      </c>
      <c r="E16" s="12">
        <f t="shared" si="0"/>
        <v>0.24</v>
      </c>
      <c r="F16" s="42" t="s">
        <v>1</v>
      </c>
      <c r="G16" s="5">
        <v>2</v>
      </c>
      <c r="H16" s="12">
        <f t="shared" si="1"/>
        <v>0.16</v>
      </c>
      <c r="I16" s="42" t="s">
        <v>1</v>
      </c>
      <c r="J16" s="12">
        <v>1</v>
      </c>
      <c r="K16" s="12">
        <f t="shared" si="2"/>
        <v>0.08</v>
      </c>
      <c r="L16" s="20" t="s">
        <v>26</v>
      </c>
      <c r="M16" s="68"/>
      <c r="N16" s="68"/>
      <c r="O16" s="68"/>
      <c r="P16" s="68"/>
      <c r="Q16" s="68"/>
      <c r="R16" s="68"/>
      <c r="S16" s="68"/>
    </row>
    <row r="17" spans="1:19" ht="40.5" customHeight="1" x14ac:dyDescent="0.2">
      <c r="A17" s="4" t="s">
        <v>3</v>
      </c>
      <c r="B17" s="28">
        <f>SUM(B6:B16)</f>
        <v>1.0027999999999999</v>
      </c>
      <c r="C17" s="77">
        <f>SUM(E6:E16)</f>
        <v>2.7784000000000004</v>
      </c>
      <c r="D17" s="78"/>
      <c r="E17" s="79"/>
      <c r="F17" s="77">
        <f>SUM(H6:H16)</f>
        <v>1.4527999999999999</v>
      </c>
      <c r="G17" s="78"/>
      <c r="H17" s="79"/>
      <c r="I17" s="77">
        <f>SUM(K6:K16)</f>
        <v>1.7856000000000001</v>
      </c>
      <c r="J17" s="78"/>
      <c r="K17" s="79"/>
      <c r="L17" s="1"/>
      <c r="M17" s="68"/>
      <c r="N17" s="68"/>
      <c r="O17" s="68"/>
      <c r="P17" s="68"/>
      <c r="Q17" s="68"/>
      <c r="R17" s="68"/>
      <c r="S17" s="68"/>
    </row>
    <row r="18" spans="1:19" ht="32.25" customHeight="1" x14ac:dyDescent="0.2">
      <c r="A18" s="1"/>
      <c r="B18" s="2"/>
      <c r="C18" s="1"/>
      <c r="D18" s="1"/>
      <c r="E18" s="1"/>
      <c r="F18" s="1"/>
      <c r="G18" s="1"/>
      <c r="H18" s="1"/>
      <c r="I18" s="1"/>
      <c r="J18" s="1"/>
      <c r="K18" s="1"/>
      <c r="L18" s="1"/>
      <c r="M18" s="68"/>
      <c r="N18" s="68"/>
      <c r="O18" s="68"/>
      <c r="P18" s="68"/>
      <c r="Q18" s="68"/>
      <c r="R18" s="68"/>
      <c r="S18" s="68"/>
    </row>
    <row r="19" spans="1:19" ht="31.5" customHeight="1" x14ac:dyDescent="0.2">
      <c r="A19" s="43" t="s">
        <v>27</v>
      </c>
      <c r="B19" s="44" t="s">
        <v>49</v>
      </c>
      <c r="C19" s="1"/>
      <c r="D19" s="1"/>
      <c r="E19" s="1"/>
      <c r="F19" s="1"/>
      <c r="G19" s="1"/>
      <c r="H19" s="1"/>
      <c r="I19" s="1"/>
      <c r="J19" s="1"/>
      <c r="K19" s="1"/>
      <c r="L19" s="1"/>
      <c r="M19" s="68"/>
      <c r="N19" s="68"/>
      <c r="O19" s="68"/>
      <c r="P19" s="68"/>
      <c r="Q19" s="68"/>
      <c r="R19" s="68"/>
      <c r="S19" s="68"/>
    </row>
    <row r="20" spans="1:19" ht="23.25" customHeight="1" x14ac:dyDescent="0.2">
      <c r="A20" s="45" t="s">
        <v>28</v>
      </c>
      <c r="B20" s="46" t="s">
        <v>73</v>
      </c>
      <c r="C20" s="1"/>
      <c r="D20" s="1"/>
      <c r="E20" s="1"/>
      <c r="F20" s="1"/>
      <c r="G20" s="1"/>
      <c r="H20" s="1"/>
      <c r="I20" s="1"/>
      <c r="J20" s="1"/>
      <c r="K20" s="1"/>
      <c r="L20" s="1"/>
      <c r="M20" s="68"/>
      <c r="N20" s="68"/>
      <c r="O20" s="68"/>
      <c r="P20" s="68"/>
      <c r="Q20" s="68"/>
      <c r="R20" s="68"/>
      <c r="S20" s="68"/>
    </row>
    <row r="21" spans="1:19" ht="32.25" customHeight="1" x14ac:dyDescent="0.2">
      <c r="A21" s="47" t="s">
        <v>29</v>
      </c>
      <c r="B21" s="48" t="s">
        <v>52</v>
      </c>
      <c r="C21" s="1"/>
      <c r="D21" s="1"/>
      <c r="E21" s="1"/>
      <c r="F21" s="1"/>
      <c r="G21" s="1"/>
      <c r="H21" s="1"/>
      <c r="I21" s="1"/>
      <c r="J21" s="1"/>
      <c r="K21" s="1"/>
      <c r="L21" s="1"/>
      <c r="M21" s="68"/>
      <c r="N21" s="68"/>
      <c r="O21" s="68"/>
      <c r="P21" s="68"/>
      <c r="Q21" s="68"/>
      <c r="R21" s="68"/>
      <c r="S21" s="68"/>
    </row>
    <row r="22" spans="1:19" ht="22.5" customHeight="1" x14ac:dyDescent="0.2">
      <c r="A22" s="68"/>
      <c r="B22" s="68"/>
      <c r="C22" s="68"/>
      <c r="D22" s="68"/>
      <c r="E22" s="68"/>
      <c r="F22" s="68"/>
      <c r="G22" s="68"/>
      <c r="H22" s="68"/>
      <c r="I22" s="68"/>
      <c r="J22" s="68"/>
      <c r="K22" s="68"/>
      <c r="L22" s="68"/>
      <c r="M22" s="68"/>
      <c r="N22" s="68"/>
      <c r="O22" s="68"/>
      <c r="P22" s="68"/>
      <c r="Q22" s="68"/>
      <c r="R22" s="68"/>
      <c r="S22" s="68"/>
    </row>
    <row r="23" spans="1:19" x14ac:dyDescent="0.2">
      <c r="A23" s="68"/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</row>
    <row r="24" spans="1:19" ht="20.25" customHeight="1" x14ac:dyDescent="0.2">
      <c r="A24" s="68"/>
      <c r="B24" s="68"/>
      <c r="C24" s="68"/>
      <c r="D24" s="68"/>
      <c r="E24" s="68"/>
      <c r="F24" s="68"/>
      <c r="G24" s="68"/>
      <c r="H24" s="68"/>
      <c r="I24" s="68"/>
      <c r="J24" s="68"/>
      <c r="K24" s="68"/>
      <c r="L24" s="68"/>
      <c r="M24" s="68"/>
      <c r="N24" s="68"/>
      <c r="O24" s="68"/>
      <c r="P24" s="68"/>
      <c r="Q24" s="68"/>
      <c r="R24" s="68"/>
      <c r="S24" s="68"/>
    </row>
    <row r="25" spans="1:19" x14ac:dyDescent="0.2">
      <c r="A25" s="68"/>
      <c r="B25" s="68"/>
      <c r="C25" s="68"/>
      <c r="D25" s="68"/>
      <c r="E25" s="68"/>
      <c r="F25" s="68"/>
      <c r="G25" s="68"/>
      <c r="H25" s="68"/>
      <c r="I25" s="68"/>
      <c r="J25" s="68"/>
      <c r="K25" s="68"/>
      <c r="L25" s="68"/>
      <c r="M25" s="68"/>
      <c r="N25" s="68"/>
      <c r="O25" s="68"/>
      <c r="P25" s="68"/>
      <c r="Q25" s="68"/>
      <c r="R25" s="68"/>
      <c r="S25" s="68"/>
    </row>
    <row r="26" spans="1:19" x14ac:dyDescent="0.2">
      <c r="A26" s="68"/>
      <c r="B26" s="68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</row>
    <row r="27" spans="1:19" x14ac:dyDescent="0.2">
      <c r="A27" s="68"/>
      <c r="B27" s="68"/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  <c r="O27" s="68"/>
      <c r="P27" s="68"/>
      <c r="Q27" s="68"/>
      <c r="R27" s="68"/>
      <c r="S27" s="68"/>
    </row>
    <row r="28" spans="1:19" x14ac:dyDescent="0.2">
      <c r="A28" s="68"/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</row>
    <row r="29" spans="1:19" x14ac:dyDescent="0.2">
      <c r="A29" s="68"/>
      <c r="B29" s="68"/>
      <c r="C29" s="68"/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</row>
    <row r="30" spans="1:19" x14ac:dyDescent="0.2">
      <c r="A30" s="68"/>
      <c r="B30" s="68"/>
      <c r="C30" s="68"/>
      <c r="D30" s="68"/>
      <c r="E30" s="68"/>
      <c r="F30" s="68"/>
      <c r="G30" s="68"/>
      <c r="H30" s="68"/>
      <c r="I30" s="68"/>
      <c r="J30" s="68"/>
      <c r="K30" s="68"/>
      <c r="L30" s="68"/>
      <c r="M30" s="68"/>
      <c r="N30" s="68"/>
      <c r="O30" s="68"/>
      <c r="P30" s="68"/>
      <c r="Q30" s="68"/>
      <c r="R30" s="68"/>
      <c r="S30" s="68"/>
    </row>
    <row r="31" spans="1:19" x14ac:dyDescent="0.2">
      <c r="A31" s="68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</row>
    <row r="32" spans="1:19" x14ac:dyDescent="0.2">
      <c r="A32" s="68"/>
      <c r="B32" s="68"/>
      <c r="C32" s="68"/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  <c r="S32" s="68"/>
    </row>
    <row r="33" spans="1:19" x14ac:dyDescent="0.2">
      <c r="A33" s="68"/>
      <c r="B33" s="68"/>
      <c r="C33" s="68"/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</row>
    <row r="34" spans="1:19" x14ac:dyDescent="0.2">
      <c r="A34" s="68"/>
      <c r="B34" s="68"/>
      <c r="C34" s="68"/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8"/>
      <c r="P34" s="68"/>
      <c r="Q34" s="68"/>
      <c r="R34" s="68"/>
      <c r="S34" s="68"/>
    </row>
  </sheetData>
  <mergeCells count="11">
    <mergeCell ref="A1:K1"/>
    <mergeCell ref="B2:E2"/>
    <mergeCell ref="G2:K2"/>
    <mergeCell ref="C3:E3"/>
    <mergeCell ref="F3:H3"/>
    <mergeCell ref="I3:K3"/>
    <mergeCell ref="D4:E4"/>
    <mergeCell ref="G4:H4"/>
    <mergeCell ref="C17:E17"/>
    <mergeCell ref="F17:H17"/>
    <mergeCell ref="I17:K17"/>
  </mergeCell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MATRIZ HUEVO EN POLVO</vt:lpstr>
      <vt:lpstr>MATRIZ OVOALBUMINA EN POLVO</vt:lpstr>
      <vt:lpstr>MATRIZ YEMAS DE HUEVO EN POLVO</vt:lpstr>
    </vt:vector>
  </TitlesOfParts>
  <Company>PROEXPORT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acastellanos</dc:creator>
  <cp:lastModifiedBy>LAURA KATHERINE PEREZ GOMEZ</cp:lastModifiedBy>
  <cp:lastPrinted>2019-03-06T22:03:11Z</cp:lastPrinted>
  <dcterms:created xsi:type="dcterms:W3CDTF">2008-12-18T17:29:20Z</dcterms:created>
  <dcterms:modified xsi:type="dcterms:W3CDTF">2024-10-30T12:09:24Z</dcterms:modified>
</cp:coreProperties>
</file>