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ejandra Salamanca\Desktop\Proyecto cami\Proyecto de grado\"/>
    </mc:Choice>
  </mc:AlternateContent>
  <bookViews>
    <workbookView xWindow="0" yWindow="0" windowWidth="20490" windowHeight="7620"/>
  </bookViews>
  <sheets>
    <sheet name="Geoformas" sheetId="1" r:id="rId1"/>
  </sheets>
  <definedNames>
    <definedName name="_xlnm.Database">Geoformas!$A$1:$F$24</definedName>
  </definedNames>
  <calcPr calcId="162913"/>
</workbook>
</file>

<file path=xl/calcChain.xml><?xml version="1.0" encoding="utf-8"?>
<calcChain xmlns="http://schemas.openxmlformats.org/spreadsheetml/2006/main">
  <c r="H14" i="1" l="1"/>
  <c r="H8" i="1"/>
  <c r="H3" i="1"/>
  <c r="H7" i="1" l="1"/>
  <c r="H17" i="1"/>
  <c r="H16" i="1"/>
  <c r="H13" i="1"/>
  <c r="H12" i="1"/>
  <c r="H11" i="1"/>
  <c r="H10" i="1"/>
  <c r="H9" i="1"/>
  <c r="O15" i="1" l="1"/>
  <c r="P6" i="1" l="1"/>
  <c r="P9" i="1"/>
  <c r="P13" i="1"/>
  <c r="P12" i="1"/>
  <c r="P7" i="1"/>
  <c r="P8" i="1"/>
  <c r="P14" i="1"/>
  <c r="P5" i="1"/>
  <c r="P10" i="1"/>
  <c r="P11" i="1"/>
  <c r="P15" i="1" l="1"/>
</calcChain>
</file>

<file path=xl/sharedStrings.xml><?xml version="1.0" encoding="utf-8"?>
<sst xmlns="http://schemas.openxmlformats.org/spreadsheetml/2006/main" count="119" uniqueCount="40">
  <si>
    <t>Codigo</t>
  </si>
  <si>
    <t>Subambient</t>
  </si>
  <si>
    <t>Ambiente</t>
  </si>
  <si>
    <t>Unidad</t>
  </si>
  <si>
    <t>Atributos</t>
  </si>
  <si>
    <t>Sc1</t>
  </si>
  <si>
    <t>Cresta</t>
  </si>
  <si>
    <t>Estructural</t>
  </si>
  <si>
    <t>Ladera Estructural</t>
  </si>
  <si>
    <t>Pendiente moderada a fuerte, calizas con movimientos planares</t>
  </si>
  <si>
    <t>Sc2</t>
  </si>
  <si>
    <t>Escarpe Estructural de contrapendiente</t>
  </si>
  <si>
    <t>De2</t>
  </si>
  <si>
    <t>Denudacional</t>
  </si>
  <si>
    <t>Ladera denudacional activa</t>
  </si>
  <si>
    <t>Fpa</t>
  </si>
  <si>
    <t>Fluvial</t>
  </si>
  <si>
    <t>Planicie aluvial</t>
  </si>
  <si>
    <t>Fac</t>
  </si>
  <si>
    <t>Valle Coluvio aluvial</t>
  </si>
  <si>
    <t>De3</t>
  </si>
  <si>
    <t>Ladera denudacional muy actival</t>
  </si>
  <si>
    <t>Kv</t>
  </si>
  <si>
    <t>Superficie con valles carsticos</t>
  </si>
  <si>
    <t>De1</t>
  </si>
  <si>
    <t>Ladera denudacional estable</t>
  </si>
  <si>
    <t>Ss2</t>
  </si>
  <si>
    <t>Escarpes poco activos</t>
  </si>
  <si>
    <t>Ks</t>
  </si>
  <si>
    <t>Superficie carstica con dolinas</t>
  </si>
  <si>
    <t>Llanura de inundación</t>
  </si>
  <si>
    <t>Cárstico</t>
  </si>
  <si>
    <t>Área</t>
  </si>
  <si>
    <t>Área total(m2)</t>
  </si>
  <si>
    <t>Área total(km2)</t>
  </si>
  <si>
    <t>Porcentaje %</t>
  </si>
  <si>
    <t>Total</t>
  </si>
  <si>
    <t>Area por unidad</t>
  </si>
  <si>
    <t>Nombre de la unidad</t>
  </si>
  <si>
    <t>Codigo unidad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</si>
</sst>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medium">
        <color indexed="64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indexed="64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medium">
        <color indexed="64"/>
      </top>
      <bottom style="thin">
        <color theme="0"/>
      </bottom>
      <diagonal/>
    </border>
    <border>
      <left/>
      <right style="thin">
        <color theme="0"/>
      </right>
      <top/>
      <bottom style="medium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1"/>
      </bottom>
      <diagonal/>
    </border>
    <border>
      <left style="thin">
        <color theme="0"/>
      </left>
      <right/>
      <top style="thin">
        <color theme="0"/>
      </top>
      <bottom style="medium">
        <color theme="1"/>
      </bottom>
      <diagonal/>
    </border>
    <border>
      <left/>
      <right/>
      <top style="thin">
        <color theme="0"/>
      </top>
      <bottom style="medium">
        <color theme="1"/>
      </bottom>
      <diagonal/>
    </border>
    <border>
      <left/>
      <right style="thin">
        <color theme="0"/>
      </right>
      <top style="thin">
        <color theme="0"/>
      </top>
      <bottom style="medium">
        <color theme="1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theme="0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59">
    <xf numFmtId="0" fontId="0" fillId="0" borderId="0" xfId="0"/>
    <xf numFmtId="1" fontId="0" fillId="0" borderId="0" xfId="0" applyNumberFormat="1"/>
    <xf numFmtId="2" fontId="0" fillId="0" borderId="0" xfId="0" applyNumberFormat="1"/>
    <xf numFmtId="0" fontId="0" fillId="0" borderId="0" xfId="0" applyAlignment="1">
      <alignment horizontal="center"/>
    </xf>
    <xf numFmtId="0" fontId="0" fillId="0" borderId="10" xfId="0" applyBorder="1"/>
    <xf numFmtId="0" fontId="0" fillId="0" borderId="11" xfId="0" applyBorder="1"/>
    <xf numFmtId="0" fontId="0" fillId="0" borderId="13" xfId="0" applyBorder="1"/>
    <xf numFmtId="0" fontId="0" fillId="0" borderId="16" xfId="0" applyBorder="1"/>
    <xf numFmtId="0" fontId="0" fillId="0" borderId="17" xfId="0" applyBorder="1"/>
    <xf numFmtId="0" fontId="0" fillId="0" borderId="19" xfId="0" applyBorder="1"/>
    <xf numFmtId="0" fontId="0" fillId="0" borderId="20" xfId="0" applyBorder="1"/>
    <xf numFmtId="0" fontId="0" fillId="0" borderId="14" xfId="0" applyBorder="1"/>
    <xf numFmtId="0" fontId="0" fillId="0" borderId="24" xfId="0" applyBorder="1"/>
    <xf numFmtId="0" fontId="0" fillId="0" borderId="22" xfId="0" applyBorder="1"/>
    <xf numFmtId="0" fontId="0" fillId="0" borderId="26" xfId="0" applyBorder="1"/>
    <xf numFmtId="0" fontId="0" fillId="0" borderId="27" xfId="0" applyBorder="1"/>
    <xf numFmtId="0" fontId="0" fillId="0" borderId="0" xfId="0" applyAlignment="1">
      <alignment horizontal="center"/>
    </xf>
    <xf numFmtId="0" fontId="18" fillId="0" borderId="12" xfId="0" applyFont="1" applyBorder="1" applyAlignment="1">
      <alignment horizontal="left" vertical="center"/>
    </xf>
    <xf numFmtId="0" fontId="18" fillId="0" borderId="18" xfId="0" applyFont="1" applyBorder="1" applyAlignment="1">
      <alignment horizontal="left" vertical="center"/>
    </xf>
    <xf numFmtId="0" fontId="18" fillId="0" borderId="15" xfId="0" applyFont="1" applyBorder="1" applyAlignment="1">
      <alignment horizontal="left"/>
    </xf>
    <xf numFmtId="0" fontId="18" fillId="0" borderId="28" xfId="0" applyFont="1" applyBorder="1" applyAlignment="1">
      <alignment horizontal="left"/>
    </xf>
    <xf numFmtId="2" fontId="18" fillId="0" borderId="18" xfId="0" applyNumberFormat="1" applyFont="1" applyBorder="1" applyAlignment="1">
      <alignment horizontal="center"/>
    </xf>
    <xf numFmtId="2" fontId="18" fillId="0" borderId="23" xfId="0" applyNumberFormat="1" applyFont="1" applyBorder="1" applyAlignment="1">
      <alignment horizontal="center"/>
    </xf>
    <xf numFmtId="0" fontId="18" fillId="0" borderId="27" xfId="0" applyFont="1" applyBorder="1" applyAlignment="1">
      <alignment horizontal="center"/>
    </xf>
    <xf numFmtId="0" fontId="18" fillId="0" borderId="27" xfId="0" applyFont="1" applyBorder="1" applyAlignment="1">
      <alignment horizontal="left"/>
    </xf>
    <xf numFmtId="0" fontId="18" fillId="0" borderId="13" xfId="0" applyFont="1" applyBorder="1" applyAlignment="1">
      <alignment horizontal="left"/>
    </xf>
    <xf numFmtId="2" fontId="18" fillId="0" borderId="22" xfId="0" applyNumberFormat="1" applyFont="1" applyBorder="1" applyAlignment="1">
      <alignment horizontal="center"/>
    </xf>
    <xf numFmtId="2" fontId="18" fillId="0" borderId="13" xfId="0" applyNumberFormat="1" applyFont="1" applyBorder="1" applyAlignment="1">
      <alignment horizontal="center"/>
    </xf>
    <xf numFmtId="0" fontId="18" fillId="0" borderId="20" xfId="0" applyFont="1" applyBorder="1" applyAlignment="1">
      <alignment horizontal="left" vertical="center"/>
    </xf>
    <xf numFmtId="0" fontId="18" fillId="0" borderId="19" xfId="0" applyFont="1" applyBorder="1" applyAlignment="1">
      <alignment horizontal="center"/>
    </xf>
    <xf numFmtId="0" fontId="18" fillId="0" borderId="0" xfId="0" applyFont="1" applyBorder="1" applyAlignment="1">
      <alignment horizontal="left"/>
    </xf>
    <xf numFmtId="0" fontId="18" fillId="0" borderId="21" xfId="0" applyFont="1" applyBorder="1" applyAlignment="1">
      <alignment horizontal="left"/>
    </xf>
    <xf numFmtId="2" fontId="18" fillId="0" borderId="20" xfId="0" applyNumberFormat="1" applyFont="1" applyBorder="1" applyAlignment="1">
      <alignment horizontal="center"/>
    </xf>
    <xf numFmtId="2" fontId="18" fillId="0" borderId="0" xfId="0" applyNumberFormat="1" applyFont="1" applyBorder="1" applyAlignment="1">
      <alignment horizontal="center"/>
    </xf>
    <xf numFmtId="0" fontId="18" fillId="0" borderId="19" xfId="0" applyFont="1" applyBorder="1" applyAlignment="1">
      <alignment horizontal="left" vertical="center"/>
    </xf>
    <xf numFmtId="0" fontId="18" fillId="0" borderId="22" xfId="0" applyFont="1" applyBorder="1" applyAlignment="1">
      <alignment horizontal="center"/>
    </xf>
    <xf numFmtId="0" fontId="18" fillId="0" borderId="11" xfId="0" applyFont="1" applyBorder="1" applyAlignment="1">
      <alignment horizontal="left"/>
    </xf>
    <xf numFmtId="0" fontId="18" fillId="0" borderId="24" xfId="0" applyFont="1" applyBorder="1" applyAlignment="1">
      <alignment horizontal="left" vertical="center"/>
    </xf>
    <xf numFmtId="0" fontId="18" fillId="0" borderId="24" xfId="0" applyFont="1" applyBorder="1" applyAlignment="1">
      <alignment horizontal="center"/>
    </xf>
    <xf numFmtId="0" fontId="18" fillId="0" borderId="16" xfId="0" applyFont="1" applyBorder="1" applyAlignment="1">
      <alignment horizontal="left"/>
    </xf>
    <xf numFmtId="0" fontId="18" fillId="0" borderId="25" xfId="0" applyFont="1" applyBorder="1" applyAlignment="1">
      <alignment horizontal="left"/>
    </xf>
    <xf numFmtId="2" fontId="18" fillId="0" borderId="24" xfId="0" applyNumberFormat="1" applyFont="1" applyBorder="1" applyAlignment="1">
      <alignment horizontal="center"/>
    </xf>
    <xf numFmtId="2" fontId="18" fillId="0" borderId="25" xfId="0" applyNumberFormat="1" applyFont="1" applyBorder="1" applyAlignment="1">
      <alignment horizontal="center"/>
    </xf>
    <xf numFmtId="0" fontId="18" fillId="0" borderId="14" xfId="0" applyFont="1" applyBorder="1" applyAlignment="1">
      <alignment horizontal="center"/>
    </xf>
    <xf numFmtId="0" fontId="18" fillId="0" borderId="31" xfId="0" applyFont="1" applyBorder="1" applyAlignment="1">
      <alignment horizontal="center" vertical="center"/>
    </xf>
    <xf numFmtId="0" fontId="18" fillId="0" borderId="32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2" fontId="18" fillId="0" borderId="30" xfId="0" applyNumberFormat="1" applyFont="1" applyBorder="1" applyAlignment="1">
      <alignment horizontal="center"/>
    </xf>
    <xf numFmtId="2" fontId="18" fillId="0" borderId="33" xfId="0" applyNumberFormat="1" applyFont="1" applyBorder="1" applyAlignment="1">
      <alignment horizontal="center"/>
    </xf>
    <xf numFmtId="0" fontId="18" fillId="0" borderId="20" xfId="0" applyFont="1" applyBorder="1" applyAlignment="1">
      <alignment vertical="center"/>
    </xf>
    <xf numFmtId="0" fontId="18" fillId="0" borderId="12" xfId="0" applyFont="1" applyBorder="1" applyAlignment="1">
      <alignment vertical="center" wrapText="1"/>
    </xf>
    <xf numFmtId="0" fontId="18" fillId="0" borderId="12" xfId="0" applyFont="1" applyBorder="1" applyAlignment="1">
      <alignment vertical="center"/>
    </xf>
    <xf numFmtId="0" fontId="18" fillId="0" borderId="21" xfId="0" applyFont="1" applyBorder="1" applyAlignment="1">
      <alignment vertical="center"/>
    </xf>
    <xf numFmtId="0" fontId="18" fillId="0" borderId="34" xfId="0" applyFont="1" applyBorder="1" applyAlignment="1">
      <alignment horizontal="center"/>
    </xf>
    <xf numFmtId="0" fontId="0" fillId="0" borderId="29" xfId="0" applyBorder="1"/>
    <xf numFmtId="0" fontId="0" fillId="0" borderId="33" xfId="0" applyBorder="1"/>
    <xf numFmtId="0" fontId="0" fillId="0" borderId="30" xfId="0" applyBorder="1"/>
    <xf numFmtId="0" fontId="0" fillId="0" borderId="21" xfId="0" applyBorder="1"/>
    <xf numFmtId="0" fontId="0" fillId="0" borderId="12" xfId="0" applyBorder="1"/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colors>
    <mruColors>
      <color rgb="FFFFBEE8"/>
      <color rgb="FFD296C8"/>
      <color rgb="FFFF99FF"/>
      <color rgb="FFD69DBC"/>
      <color rgb="FFE69800"/>
      <color rgb="FFF0AD00"/>
      <color rgb="FF70A800"/>
      <color rgb="FF339933"/>
      <color rgb="FFD7C2BF"/>
      <color rgb="FFD7C29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11518955571545E-2"/>
          <c:y val="5.3700608160052073E-2"/>
          <c:w val="0.66838989497040424"/>
          <c:h val="0.90102783554519317"/>
        </c:manualLayout>
      </c:layout>
      <c:pieChart>
        <c:varyColors val="1"/>
        <c:ser>
          <c:idx val="0"/>
          <c:order val="0"/>
          <c:tx>
            <c:strRef>
              <c:f>Geoformas!$O$4</c:f>
              <c:strCache>
                <c:ptCount val="1"/>
                <c:pt idx="0">
                  <c:v>Área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dPt>
            <c:idx val="0"/>
            <c:bubble3D val="0"/>
            <c:spPr>
              <a:solidFill>
                <a:srgbClr val="D7D79E"/>
              </a:solidFill>
              <a:ln>
                <a:solidFill>
                  <a:schemeClr val="tx1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003D-44E3-83F0-A22A8EBC2D76}"/>
              </c:ext>
            </c:extLst>
          </c:dPt>
          <c:dPt>
            <c:idx val="1"/>
            <c:bubble3D val="0"/>
            <c:spPr>
              <a:solidFill>
                <a:srgbClr val="D7C29E"/>
              </a:solidFill>
              <a:ln>
                <a:solidFill>
                  <a:schemeClr val="tx1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003D-44E3-83F0-A22A8EBC2D76}"/>
              </c:ext>
            </c:extLst>
          </c:dPt>
          <c:dPt>
            <c:idx val="2"/>
            <c:bubble3D val="0"/>
            <c:spPr>
              <a:solidFill>
                <a:srgbClr val="D7C2BF"/>
              </a:solidFill>
              <a:ln>
                <a:solidFill>
                  <a:schemeClr val="tx1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003D-44E3-83F0-A22A8EBC2D76}"/>
              </c:ext>
            </c:extLst>
          </c:dPt>
          <c:dPt>
            <c:idx val="3"/>
            <c:bubble3D val="0"/>
            <c:spPr>
              <a:pattFill prst="pct90">
                <a:fgClr>
                  <a:srgbClr val="339933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003D-44E3-83F0-A22A8EBC2D76}"/>
              </c:ext>
            </c:extLst>
          </c:dPt>
          <c:dPt>
            <c:idx val="4"/>
            <c:bubble3D val="0"/>
            <c:spPr>
              <a:pattFill prst="pct80">
                <a:fgClr>
                  <a:srgbClr val="70A800"/>
                </a:fgClr>
                <a:bgClr>
                  <a:schemeClr val="tx1"/>
                </a:bgClr>
              </a:pattFill>
              <a:ln>
                <a:solidFill>
                  <a:schemeClr val="tx1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B-003D-44E3-83F0-A22A8EBC2D76}"/>
              </c:ext>
            </c:extLst>
          </c:dPt>
          <c:dPt>
            <c:idx val="5"/>
            <c:bubble3D val="0"/>
            <c:spPr>
              <a:solidFill>
                <a:srgbClr val="F0AD00"/>
              </a:solidFill>
              <a:ln>
                <a:solidFill>
                  <a:schemeClr val="tx1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003D-44E3-83F0-A22A8EBC2D76}"/>
              </c:ext>
            </c:extLst>
          </c:dPt>
          <c:dPt>
            <c:idx val="6"/>
            <c:bubble3D val="0"/>
            <c:spPr>
              <a:solidFill>
                <a:srgbClr val="E69800"/>
              </a:solidFill>
              <a:ln>
                <a:solidFill>
                  <a:schemeClr val="tx1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A-003D-44E3-83F0-A22A8EBC2D76}"/>
              </c:ext>
            </c:extLst>
          </c:dPt>
          <c:dPt>
            <c:idx val="7"/>
            <c:bubble3D val="0"/>
            <c:spPr>
              <a:solidFill>
                <a:srgbClr val="D69DBC"/>
              </a:solidFill>
              <a:ln>
                <a:solidFill>
                  <a:schemeClr val="tx1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003D-44E3-83F0-A22A8EBC2D76}"/>
              </c:ext>
            </c:extLst>
          </c:dPt>
          <c:dPt>
            <c:idx val="8"/>
            <c:bubble3D val="0"/>
            <c:spPr>
              <a:solidFill>
                <a:srgbClr val="D296C8"/>
              </a:solidFill>
              <a:ln>
                <a:solidFill>
                  <a:schemeClr val="tx1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03D-44E3-83F0-A22A8EBC2D76}"/>
              </c:ext>
            </c:extLst>
          </c:dPt>
          <c:dPt>
            <c:idx val="9"/>
            <c:bubble3D val="0"/>
            <c:spPr>
              <a:solidFill>
                <a:srgbClr val="FFBEE8"/>
              </a:solidFill>
              <a:ln>
                <a:solidFill>
                  <a:schemeClr val="tx1"/>
                </a:solidFill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003D-44E3-83F0-A22A8EBC2D76}"/>
              </c:ext>
            </c:extLst>
          </c:dPt>
          <c:dLbls>
            <c:dLbl>
              <c:idx val="0"/>
              <c:layout>
                <c:manualLayout>
                  <c:x val="-0.16427159454139278"/>
                  <c:y val="9.8711616385926751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003D-44E3-83F0-A22A8EBC2D76}"/>
                </c:ext>
              </c:extLst>
            </c:dLbl>
            <c:dLbl>
              <c:idx val="1"/>
              <c:layout>
                <c:manualLayout>
                  <c:x val="-6.392726835248215E-2"/>
                  <c:y val="-0.10558521587009215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003D-44E3-83F0-A22A8EBC2D76}"/>
                </c:ext>
              </c:extLst>
            </c:dLbl>
            <c:dLbl>
              <c:idx val="2"/>
              <c:layout>
                <c:manualLayout>
                  <c:x val="-4.3105490343309807E-2"/>
                  <c:y val="-8.356652525427224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003D-44E3-83F0-A22A8EBC2D76}"/>
                </c:ext>
              </c:extLst>
            </c:dLbl>
            <c:dLbl>
              <c:idx val="3"/>
              <c:layout>
                <c:manualLayout>
                  <c:x val="-4.5624672008562524E-2"/>
                  <c:y val="-0.1745596499756383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003D-44E3-83F0-A22A8EBC2D76}"/>
                </c:ext>
              </c:extLst>
            </c:dLbl>
            <c:dLbl>
              <c:idx val="5"/>
              <c:layout>
                <c:manualLayout>
                  <c:x val="1.5162590411552766E-2"/>
                  <c:y val="-0.11691555863772821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003D-44E3-83F0-A22A8EBC2D76}"/>
                </c:ext>
              </c:extLst>
            </c:dLbl>
            <c:dLbl>
              <c:idx val="6"/>
              <c:layout>
                <c:manualLayout>
                  <c:x val="0.13533139321428497"/>
                  <c:y val="-0.12078236064386451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003D-44E3-83F0-A22A8EBC2D76}"/>
                </c:ext>
              </c:extLst>
            </c:dLbl>
            <c:dLbl>
              <c:idx val="7"/>
              <c:layout>
                <c:manualLayout>
                  <c:x val="0.14096568976210377"/>
                  <c:y val="6.774305762534083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003D-44E3-83F0-A22A8EBC2D76}"/>
                </c:ext>
              </c:extLst>
            </c:dLbl>
            <c:dLbl>
              <c:idx val="8"/>
              <c:layout>
                <c:manualLayout>
                  <c:x val="0.10887345182855875"/>
                  <c:y val="0.13470027316967784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03D-44E3-83F0-A22A8EBC2D76}"/>
                </c:ext>
              </c:extLst>
            </c:dLbl>
            <c:dLbl>
              <c:idx val="9"/>
              <c:layout>
                <c:manualLayout>
                  <c:x val="9.3213455271820581E-2"/>
                  <c:y val="0.1915459288034910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003D-44E3-83F0-A22A8EBC2D76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Geoformas!$L$5:$L$14</c:f>
              <c:strCache>
                <c:ptCount val="10"/>
                <c:pt idx="0">
                  <c:v>De1</c:v>
                </c:pt>
                <c:pt idx="1">
                  <c:v>De2</c:v>
                </c:pt>
                <c:pt idx="2">
                  <c:v>De3</c:v>
                </c:pt>
                <c:pt idx="3">
                  <c:v>Fac</c:v>
                </c:pt>
                <c:pt idx="4">
                  <c:v>Fpa</c:v>
                </c:pt>
                <c:pt idx="5">
                  <c:v>Ks</c:v>
                </c:pt>
                <c:pt idx="6">
                  <c:v>Kv</c:v>
                </c:pt>
                <c:pt idx="7">
                  <c:v>Sc1</c:v>
                </c:pt>
                <c:pt idx="8">
                  <c:v>Sc2</c:v>
                </c:pt>
                <c:pt idx="9">
                  <c:v>Ss2</c:v>
                </c:pt>
              </c:strCache>
            </c:strRef>
          </c:cat>
          <c:val>
            <c:numRef>
              <c:f>Geoformas!$O$5:$O$14</c:f>
              <c:numCache>
                <c:formatCode>0.00</c:formatCode>
                <c:ptCount val="10"/>
                <c:pt idx="0">
                  <c:v>6376819.9979900001</c:v>
                </c:pt>
                <c:pt idx="1">
                  <c:v>827937.63757500006</c:v>
                </c:pt>
                <c:pt idx="2">
                  <c:v>174222.12693599999</c:v>
                </c:pt>
                <c:pt idx="3">
                  <c:v>497027.56153100001</c:v>
                </c:pt>
                <c:pt idx="4">
                  <c:v>290012.033482</c:v>
                </c:pt>
                <c:pt idx="5">
                  <c:v>753384.542411</c:v>
                </c:pt>
                <c:pt idx="6">
                  <c:v>3366319.9575499999</c:v>
                </c:pt>
                <c:pt idx="7">
                  <c:v>1801191.2054305999</c:v>
                </c:pt>
                <c:pt idx="8">
                  <c:v>542179.32648299995</c:v>
                </c:pt>
                <c:pt idx="9">
                  <c:v>1878888.34724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3D-44E3-83F0-A22A8EBC2D76}"/>
            </c:ext>
          </c:extLst>
        </c:ser>
        <c:ser>
          <c:idx val="1"/>
          <c:order val="1"/>
          <c:tx>
            <c:strRef>
              <c:f>Geoformas!$P$4</c:f>
              <c:strCache>
                <c:ptCount val="1"/>
                <c:pt idx="0">
                  <c:v>Porcentaje %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B249-43D4-83B5-D83BDE10586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7-B249-43D4-83B5-D83BDE10586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9-B249-43D4-83B5-D83BDE10586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B-B249-43D4-83B5-D83BDE10586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D-B249-43D4-83B5-D83BDE10586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F-B249-43D4-83B5-D83BDE10586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1-B249-43D4-83B5-D83BDE10586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3-B249-43D4-83B5-D83BDE105862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5-B249-43D4-83B5-D83BDE105862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27-B249-43D4-83B5-D83BDE105862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Geoformas!$L$5:$L$14</c:f>
              <c:strCache>
                <c:ptCount val="10"/>
                <c:pt idx="0">
                  <c:v>De1</c:v>
                </c:pt>
                <c:pt idx="1">
                  <c:v>De2</c:v>
                </c:pt>
                <c:pt idx="2">
                  <c:v>De3</c:v>
                </c:pt>
                <c:pt idx="3">
                  <c:v>Fac</c:v>
                </c:pt>
                <c:pt idx="4">
                  <c:v>Fpa</c:v>
                </c:pt>
                <c:pt idx="5">
                  <c:v>Ks</c:v>
                </c:pt>
                <c:pt idx="6">
                  <c:v>Kv</c:v>
                </c:pt>
                <c:pt idx="7">
                  <c:v>Sc1</c:v>
                </c:pt>
                <c:pt idx="8">
                  <c:v>Sc2</c:v>
                </c:pt>
                <c:pt idx="9">
                  <c:v>Ss2</c:v>
                </c:pt>
              </c:strCache>
            </c:strRef>
          </c:cat>
          <c:val>
            <c:numRef>
              <c:f>Geoformas!$P$5:$P$14</c:f>
              <c:numCache>
                <c:formatCode>0.00</c:formatCode>
                <c:ptCount val="10"/>
                <c:pt idx="0">
                  <c:v>38.62870527384819</c:v>
                </c:pt>
                <c:pt idx="1">
                  <c:v>5.0153774133646118</c:v>
                </c:pt>
                <c:pt idx="2">
                  <c:v>1.0553810826893384</c:v>
                </c:pt>
                <c:pt idx="3">
                  <c:v>3.010831604688891</c:v>
                </c:pt>
                <c:pt idx="4">
                  <c:v>1.7567987446370974</c:v>
                </c:pt>
                <c:pt idx="5">
                  <c:v>4.563758966983646</c:v>
                </c:pt>
                <c:pt idx="6">
                  <c:v>20.392073406284034</c:v>
                </c:pt>
                <c:pt idx="7">
                  <c:v>10.911031554655322</c:v>
                </c:pt>
                <c:pt idx="8">
                  <c:v>3.284346337968902</c:v>
                </c:pt>
                <c:pt idx="9">
                  <c:v>11.381695614879972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3D-44E3-83F0-A22A8EBC2D76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2037971088627426"/>
          <c:y val="0.1408747866430354"/>
          <c:w val="0.10427463760328226"/>
          <c:h val="0.70931483134200179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571499</xdr:colOff>
      <xdr:row>21</xdr:row>
      <xdr:rowOff>28574</xdr:rowOff>
    </xdr:from>
    <xdr:to>
      <xdr:col>13</xdr:col>
      <xdr:colOff>962024</xdr:colOff>
      <xdr:row>40</xdr:row>
      <xdr:rowOff>95250</xdr:rowOff>
    </xdr:to>
    <xdr:graphicFrame macro="">
      <xdr:nvGraphicFramePr>
        <xdr:cNvPr id="3" name="Gráfico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2"/>
  <sheetViews>
    <sheetView tabSelected="1" topLeftCell="F1" zoomScaleNormal="100" workbookViewId="0">
      <selection activeCell="K4" sqref="K4:P15"/>
    </sheetView>
  </sheetViews>
  <sheetFormatPr baseColWidth="10" defaultRowHeight="15" x14ac:dyDescent="0.25"/>
  <cols>
    <col min="1" max="1" width="9.85546875" style="1" customWidth="1"/>
    <col min="2" max="2" width="21.7109375" style="1" hidden="1" customWidth="1"/>
    <col min="3" max="3" width="14.42578125" style="1" customWidth="1"/>
    <col min="4" max="4" width="38.42578125" style="1" customWidth="1"/>
    <col min="5" max="5" width="62.85546875" style="1" customWidth="1"/>
    <col min="6" max="6" width="19.7109375" style="2" customWidth="1"/>
    <col min="8" max="8" width="16.28515625" customWidth="1"/>
    <col min="9" max="9" width="15.140625" customWidth="1"/>
    <col min="11" max="11" width="12.5703125" customWidth="1"/>
    <col min="12" max="12" width="10.28515625" customWidth="1"/>
    <col min="13" max="13" width="12.42578125" customWidth="1"/>
    <col min="14" max="14" width="23.140625" customWidth="1"/>
    <col min="15" max="15" width="13" bestFit="1" customWidth="1"/>
    <col min="16" max="16" width="13.5703125" customWidth="1"/>
  </cols>
  <sheetData>
    <row r="1" spans="1:1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32</v>
      </c>
      <c r="K1" s="11"/>
      <c r="L1" s="12"/>
      <c r="N1" s="11"/>
      <c r="O1" s="11"/>
      <c r="P1" s="58"/>
      <c r="Q1" s="11"/>
    </row>
    <row r="2" spans="1:17" ht="24" customHeight="1" x14ac:dyDescent="0.25">
      <c r="A2" s="1" t="s">
        <v>24</v>
      </c>
      <c r="C2" s="1" t="s">
        <v>13</v>
      </c>
      <c r="D2" s="1" t="s">
        <v>25</v>
      </c>
      <c r="F2" s="2">
        <v>6376819.9979900001</v>
      </c>
      <c r="H2" t="s">
        <v>33</v>
      </c>
      <c r="I2" t="s">
        <v>34</v>
      </c>
      <c r="J2" s="6"/>
      <c r="K2" s="13"/>
      <c r="L2" s="15"/>
      <c r="M2" s="15"/>
      <c r="N2" s="13"/>
      <c r="O2" s="7"/>
      <c r="P2" s="13"/>
      <c r="Q2" s="11"/>
    </row>
    <row r="3" spans="1:17" ht="15" customHeight="1" thickBot="1" x14ac:dyDescent="0.3">
      <c r="A3" s="1" t="s">
        <v>12</v>
      </c>
      <c r="C3" s="1" t="s">
        <v>13</v>
      </c>
      <c r="D3" s="1" t="s">
        <v>14</v>
      </c>
      <c r="F3" s="2">
        <v>267059.37801300001</v>
      </c>
      <c r="H3" s="2">
        <f>SUM(F2:F24)</f>
        <v>16507982.736628603</v>
      </c>
      <c r="I3">
        <v>16.510000000000002</v>
      </c>
      <c r="J3" s="6"/>
      <c r="K3" s="56"/>
      <c r="L3" s="56"/>
      <c r="M3" s="56"/>
      <c r="N3" s="56"/>
      <c r="O3" s="55"/>
      <c r="P3" s="54"/>
      <c r="Q3" s="11"/>
    </row>
    <row r="4" spans="1:17" ht="15.75" customHeight="1" thickBot="1" x14ac:dyDescent="0.3">
      <c r="A4" s="1" t="s">
        <v>12</v>
      </c>
      <c r="C4" s="1" t="s">
        <v>13</v>
      </c>
      <c r="D4" s="1" t="s">
        <v>14</v>
      </c>
      <c r="F4" s="2">
        <v>209226.01011900001</v>
      </c>
      <c r="J4" s="6"/>
      <c r="K4" s="49" t="s">
        <v>2</v>
      </c>
      <c r="L4" s="50" t="s">
        <v>39</v>
      </c>
      <c r="M4" s="51" t="s">
        <v>38</v>
      </c>
      <c r="N4" s="52"/>
      <c r="O4" s="49" t="s">
        <v>32</v>
      </c>
      <c r="P4" s="52" t="s">
        <v>35</v>
      </c>
      <c r="Q4" s="9"/>
    </row>
    <row r="5" spans="1:17" ht="15.75" x14ac:dyDescent="0.25">
      <c r="A5" s="1" t="s">
        <v>12</v>
      </c>
      <c r="C5" s="1" t="s">
        <v>13</v>
      </c>
      <c r="D5" s="1" t="s">
        <v>14</v>
      </c>
      <c r="F5" s="2">
        <v>351652.24944300001</v>
      </c>
      <c r="K5" s="18" t="s">
        <v>13</v>
      </c>
      <c r="L5" s="53" t="s">
        <v>24</v>
      </c>
      <c r="M5" s="19" t="s">
        <v>25</v>
      </c>
      <c r="N5" s="20"/>
      <c r="O5" s="21">
        <v>6376819.9979900001</v>
      </c>
      <c r="P5" s="22">
        <f>O5*100/$O$15</f>
        <v>38.62870527384819</v>
      </c>
      <c r="Q5" s="13"/>
    </row>
    <row r="6" spans="1:17" ht="15.75" x14ac:dyDescent="0.25">
      <c r="A6" s="1" t="s">
        <v>20</v>
      </c>
      <c r="C6" s="1" t="s">
        <v>13</v>
      </c>
      <c r="D6" s="1" t="s">
        <v>21</v>
      </c>
      <c r="F6" s="2">
        <v>174222.12693599999</v>
      </c>
      <c r="H6" s="16" t="s">
        <v>37</v>
      </c>
      <c r="I6" s="16"/>
      <c r="J6" s="4"/>
      <c r="K6" s="17"/>
      <c r="L6" s="23" t="s">
        <v>12</v>
      </c>
      <c r="M6" s="24" t="s">
        <v>14</v>
      </c>
      <c r="N6" s="25"/>
      <c r="O6" s="26">
        <v>827937.63757500006</v>
      </c>
      <c r="P6" s="27">
        <f>O6*100/$O$15</f>
        <v>5.0153774133646118</v>
      </c>
      <c r="Q6" s="13"/>
    </row>
    <row r="7" spans="1:17" ht="15.75" x14ac:dyDescent="0.25">
      <c r="A7" s="1" t="s">
        <v>18</v>
      </c>
      <c r="C7" s="1" t="s">
        <v>16</v>
      </c>
      <c r="D7" s="1" t="s">
        <v>19</v>
      </c>
      <c r="F7" s="2">
        <v>497027.56153100001</v>
      </c>
      <c r="H7" s="2">
        <f>F2</f>
        <v>6376819.9979900001</v>
      </c>
      <c r="I7" t="s">
        <v>24</v>
      </c>
      <c r="J7" s="4"/>
      <c r="K7" s="28"/>
      <c r="L7" s="29" t="s">
        <v>20</v>
      </c>
      <c r="M7" s="30" t="s">
        <v>21</v>
      </c>
      <c r="N7" s="31"/>
      <c r="O7" s="32">
        <v>174222.12693599999</v>
      </c>
      <c r="P7" s="33">
        <f>O7*100/$O$15</f>
        <v>1.0553810826893384</v>
      </c>
      <c r="Q7" s="12"/>
    </row>
    <row r="8" spans="1:17" ht="15.75" x14ac:dyDescent="0.25">
      <c r="A8" s="1" t="s">
        <v>15</v>
      </c>
      <c r="B8" s="1" t="s">
        <v>30</v>
      </c>
      <c r="C8" s="1" t="s">
        <v>16</v>
      </c>
      <c r="D8" s="1" t="s">
        <v>17</v>
      </c>
      <c r="F8" s="2">
        <v>290012.033482</v>
      </c>
      <c r="H8" s="2">
        <f>SUM(F3:F5)</f>
        <v>827937.63757500006</v>
      </c>
      <c r="I8" t="s">
        <v>12</v>
      </c>
      <c r="J8" s="14"/>
      <c r="K8" s="34" t="s">
        <v>16</v>
      </c>
      <c r="L8" s="35" t="s">
        <v>18</v>
      </c>
      <c r="M8" s="36" t="s">
        <v>19</v>
      </c>
      <c r="N8" s="25"/>
      <c r="O8" s="26">
        <v>497027.56153100001</v>
      </c>
      <c r="P8" s="27">
        <f>O8*100/$O$15</f>
        <v>3.010831604688891</v>
      </c>
      <c r="Q8" s="12"/>
    </row>
    <row r="9" spans="1:17" ht="15.75" x14ac:dyDescent="0.25">
      <c r="A9" s="1" t="s">
        <v>28</v>
      </c>
      <c r="C9" s="1" t="s">
        <v>31</v>
      </c>
      <c r="D9" s="1" t="s">
        <v>29</v>
      </c>
      <c r="F9" s="2">
        <v>753384.542411</v>
      </c>
      <c r="H9" s="2">
        <f>SUM(F6)</f>
        <v>174222.12693599999</v>
      </c>
      <c r="I9" t="s">
        <v>20</v>
      </c>
      <c r="J9" s="14"/>
      <c r="K9" s="37"/>
      <c r="L9" s="38" t="s">
        <v>15</v>
      </c>
      <c r="M9" s="39" t="s">
        <v>17</v>
      </c>
      <c r="N9" s="40"/>
      <c r="O9" s="41">
        <v>290012.033482</v>
      </c>
      <c r="P9" s="42">
        <f>O9*100/$O$15</f>
        <v>1.7567987446370974</v>
      </c>
      <c r="Q9" s="10"/>
    </row>
    <row r="10" spans="1:17" ht="15.75" x14ac:dyDescent="0.25">
      <c r="A10" s="1" t="s">
        <v>22</v>
      </c>
      <c r="C10" s="1" t="s">
        <v>31</v>
      </c>
      <c r="D10" s="1" t="s">
        <v>23</v>
      </c>
      <c r="F10" s="2">
        <v>3366319.9575499999</v>
      </c>
      <c r="H10" s="2">
        <f>F7</f>
        <v>497027.56153100001</v>
      </c>
      <c r="I10" t="s">
        <v>18</v>
      </c>
      <c r="J10" s="14"/>
      <c r="K10" s="34" t="s">
        <v>31</v>
      </c>
      <c r="L10" s="23" t="s">
        <v>28</v>
      </c>
      <c r="M10" s="24" t="s">
        <v>29</v>
      </c>
      <c r="N10" s="25"/>
      <c r="O10" s="26">
        <v>753384.542411</v>
      </c>
      <c r="P10" s="27">
        <f>O10*100/$O$15</f>
        <v>4.563758966983646</v>
      </c>
      <c r="Q10" s="13"/>
    </row>
    <row r="11" spans="1:17" ht="15.75" x14ac:dyDescent="0.25">
      <c r="A11" s="1" t="s">
        <v>5</v>
      </c>
      <c r="B11" s="1" t="s">
        <v>6</v>
      </c>
      <c r="C11" s="1" t="s">
        <v>7</v>
      </c>
      <c r="D11" s="1" t="s">
        <v>8</v>
      </c>
      <c r="E11" s="1" t="s">
        <v>9</v>
      </c>
      <c r="F11" s="2">
        <v>95888.598720800001</v>
      </c>
      <c r="H11" s="2">
        <f>F8</f>
        <v>290012.033482</v>
      </c>
      <c r="I11" t="s">
        <v>15</v>
      </c>
      <c r="J11" s="14"/>
      <c r="K11" s="37"/>
      <c r="L11" s="43" t="s">
        <v>22</v>
      </c>
      <c r="M11" s="24" t="s">
        <v>23</v>
      </c>
      <c r="N11" s="25"/>
      <c r="O11" s="26">
        <v>3366319.9575499999</v>
      </c>
      <c r="P11" s="27">
        <f>O11*100/$O$15</f>
        <v>20.392073406284034</v>
      </c>
      <c r="Q11" s="12"/>
    </row>
    <row r="12" spans="1:17" ht="15.75" x14ac:dyDescent="0.25">
      <c r="A12" s="1" t="s">
        <v>5</v>
      </c>
      <c r="C12" s="1" t="s">
        <v>7</v>
      </c>
      <c r="D12" s="1" t="s">
        <v>8</v>
      </c>
      <c r="F12" s="2">
        <v>427475.25804400002</v>
      </c>
      <c r="H12" s="2">
        <f>F9</f>
        <v>753384.542411</v>
      </c>
      <c r="I12" t="s">
        <v>28</v>
      </c>
      <c r="J12" s="14"/>
      <c r="K12" s="34" t="s">
        <v>7</v>
      </c>
      <c r="L12" s="23" t="s">
        <v>5</v>
      </c>
      <c r="M12" s="24" t="s">
        <v>8</v>
      </c>
      <c r="N12" s="25"/>
      <c r="O12" s="26">
        <v>1801191.2054305999</v>
      </c>
      <c r="P12" s="27">
        <f>O12*100/$O$15</f>
        <v>10.911031554655322</v>
      </c>
      <c r="Q12" s="12"/>
    </row>
    <row r="13" spans="1:17" ht="15.75" x14ac:dyDescent="0.25">
      <c r="A13" s="1" t="s">
        <v>5</v>
      </c>
      <c r="C13" s="1" t="s">
        <v>7</v>
      </c>
      <c r="D13" s="1" t="s">
        <v>8</v>
      </c>
      <c r="F13" s="2">
        <v>19916.523178899999</v>
      </c>
      <c r="H13" s="2">
        <f>F10</f>
        <v>3366319.9575499999</v>
      </c>
      <c r="I13" t="s">
        <v>22</v>
      </c>
      <c r="J13" s="14"/>
      <c r="K13" s="28"/>
      <c r="L13" s="23" t="s">
        <v>10</v>
      </c>
      <c r="M13" s="24" t="s">
        <v>11</v>
      </c>
      <c r="N13" s="25"/>
      <c r="O13" s="26">
        <v>542179.32648299995</v>
      </c>
      <c r="P13" s="27">
        <f>O13*100/$O$15</f>
        <v>3.284346337968902</v>
      </c>
      <c r="Q13" s="12"/>
    </row>
    <row r="14" spans="1:17" ht="15.75" x14ac:dyDescent="0.25">
      <c r="A14" s="1" t="s">
        <v>5</v>
      </c>
      <c r="C14" s="1" t="s">
        <v>7</v>
      </c>
      <c r="D14" s="1" t="s">
        <v>8</v>
      </c>
      <c r="F14" s="2">
        <v>117656.46879300001</v>
      </c>
      <c r="H14" s="2">
        <f>SUM(F11:F19)</f>
        <v>1801191.2054305999</v>
      </c>
      <c r="I14" t="s">
        <v>5</v>
      </c>
      <c r="J14" s="6"/>
      <c r="K14" s="37"/>
      <c r="L14" s="35" t="s">
        <v>26</v>
      </c>
      <c r="M14" s="24" t="s">
        <v>27</v>
      </c>
      <c r="N14" s="25"/>
      <c r="O14" s="26">
        <v>1878888.34724</v>
      </c>
      <c r="P14" s="27">
        <f>O14*100/$O$15</f>
        <v>11.381695614879972</v>
      </c>
    </row>
    <row r="15" spans="1:17" ht="16.5" thickBot="1" x14ac:dyDescent="0.3">
      <c r="H15" s="2"/>
      <c r="J15" s="6"/>
      <c r="K15" s="44" t="s">
        <v>36</v>
      </c>
      <c r="L15" s="45"/>
      <c r="M15" s="45"/>
      <c r="N15" s="46"/>
      <c r="O15" s="47">
        <f>SUM(H7:H17)</f>
        <v>16507982.736628599</v>
      </c>
      <c r="P15" s="48">
        <f>SUM(P5:P14)</f>
        <v>100</v>
      </c>
      <c r="Q15" s="15"/>
    </row>
    <row r="16" spans="1:17" x14ac:dyDescent="0.25">
      <c r="A16" s="1" t="s">
        <v>5</v>
      </c>
      <c r="C16" s="1" t="s">
        <v>7</v>
      </c>
      <c r="D16" s="1" t="s">
        <v>8</v>
      </c>
      <c r="F16" s="2">
        <v>71543.0087374</v>
      </c>
      <c r="H16" s="2">
        <f>SUM(F20:F23)</f>
        <v>542179.32648299995</v>
      </c>
      <c r="I16" t="s">
        <v>10</v>
      </c>
      <c r="J16" s="5"/>
      <c r="K16" s="11"/>
      <c r="L16" s="12"/>
      <c r="M16" s="12"/>
      <c r="N16" s="12"/>
      <c r="O16" s="12"/>
      <c r="P16" s="7"/>
      <c r="Q16" s="15"/>
    </row>
    <row r="17" spans="1:17" x14ac:dyDescent="0.25">
      <c r="A17" s="1" t="s">
        <v>5</v>
      </c>
      <c r="C17" s="1" t="s">
        <v>7</v>
      </c>
      <c r="D17" s="1" t="s">
        <v>8</v>
      </c>
      <c r="F17" s="2">
        <v>49241.723849499998</v>
      </c>
      <c r="H17" s="2">
        <f>F24</f>
        <v>1878888.34724</v>
      </c>
      <c r="I17" t="s">
        <v>26</v>
      </c>
      <c r="J17" s="6"/>
      <c r="K17" s="13"/>
      <c r="L17" s="13"/>
      <c r="M17" s="12"/>
      <c r="N17" s="12"/>
      <c r="O17" s="13"/>
      <c r="P17" s="15"/>
      <c r="Q17" s="15"/>
    </row>
    <row r="18" spans="1:17" x14ac:dyDescent="0.25">
      <c r="A18" s="1" t="s">
        <v>5</v>
      </c>
      <c r="C18" s="1" t="s">
        <v>7</v>
      </c>
      <c r="D18" s="1" t="s">
        <v>8</v>
      </c>
      <c r="F18" s="2">
        <v>498573.13338399999</v>
      </c>
      <c r="J18" s="14"/>
      <c r="L18" s="8"/>
      <c r="M18" s="8"/>
      <c r="N18" s="9"/>
      <c r="O18" s="57"/>
      <c r="P18" s="9"/>
    </row>
    <row r="19" spans="1:17" x14ac:dyDescent="0.25">
      <c r="A19" s="1" t="s">
        <v>5</v>
      </c>
      <c r="C19" s="1" t="s">
        <v>7</v>
      </c>
      <c r="D19" s="1" t="s">
        <v>8</v>
      </c>
      <c r="F19" s="2">
        <v>520896.49072300002</v>
      </c>
      <c r="L19" s="3" t="s">
        <v>36</v>
      </c>
    </row>
    <row r="20" spans="1:17" x14ac:dyDescent="0.25">
      <c r="A20" s="1" t="s">
        <v>10</v>
      </c>
      <c r="C20" s="1" t="s">
        <v>7</v>
      </c>
      <c r="D20" s="1" t="s">
        <v>11</v>
      </c>
      <c r="F20" s="2">
        <v>65143.857262999998</v>
      </c>
    </row>
    <row r="21" spans="1:17" x14ac:dyDescent="0.25">
      <c r="A21" s="1" t="s">
        <v>10</v>
      </c>
      <c r="C21" s="1" t="s">
        <v>7</v>
      </c>
      <c r="D21" s="1" t="s">
        <v>11</v>
      </c>
      <c r="F21" s="2">
        <v>12366.745411</v>
      </c>
    </row>
    <row r="22" spans="1:17" x14ac:dyDescent="0.25">
      <c r="A22" s="1" t="s">
        <v>10</v>
      </c>
      <c r="C22" s="1" t="s">
        <v>7</v>
      </c>
      <c r="D22" s="1" t="s">
        <v>11</v>
      </c>
      <c r="F22" s="2">
        <v>138820.24341900001</v>
      </c>
    </row>
    <row r="23" spans="1:17" x14ac:dyDescent="0.25">
      <c r="A23" s="1" t="s">
        <v>10</v>
      </c>
      <c r="C23" s="1" t="s">
        <v>7</v>
      </c>
      <c r="D23" s="1" t="s">
        <v>11</v>
      </c>
      <c r="F23" s="2">
        <v>325848.48038999998</v>
      </c>
      <c r="O23" s="2">
        <v>6376819.9979900001</v>
      </c>
    </row>
    <row r="24" spans="1:17" x14ac:dyDescent="0.25">
      <c r="A24" s="1" t="s">
        <v>26</v>
      </c>
      <c r="C24" s="1" t="s">
        <v>7</v>
      </c>
      <c r="D24" s="1" t="s">
        <v>27</v>
      </c>
      <c r="F24" s="2">
        <v>1878888.34724</v>
      </c>
      <c r="O24" s="2">
        <v>827937.63757500006</v>
      </c>
    </row>
    <row r="25" spans="1:17" x14ac:dyDescent="0.25">
      <c r="O25" s="2">
        <v>174222.12693599999</v>
      </c>
    </row>
    <row r="26" spans="1:17" x14ac:dyDescent="0.25">
      <c r="O26" s="2">
        <v>497027.56153100001</v>
      </c>
    </row>
    <row r="27" spans="1:17" x14ac:dyDescent="0.25">
      <c r="O27" s="2">
        <v>290012.033482</v>
      </c>
    </row>
    <row r="28" spans="1:17" x14ac:dyDescent="0.25">
      <c r="O28" s="2">
        <v>753384.542411</v>
      </c>
    </row>
    <row r="29" spans="1:17" x14ac:dyDescent="0.25">
      <c r="O29" s="2">
        <v>3366319.9575499999</v>
      </c>
    </row>
    <row r="30" spans="1:17" x14ac:dyDescent="0.25">
      <c r="O30" s="2">
        <v>1801191.2054305999</v>
      </c>
    </row>
    <row r="31" spans="1:17" x14ac:dyDescent="0.25">
      <c r="O31" s="2">
        <v>542179.32648299995</v>
      </c>
    </row>
    <row r="32" spans="1:17" x14ac:dyDescent="0.25">
      <c r="O32" s="2">
        <v>1878888.34724</v>
      </c>
    </row>
  </sheetData>
  <sortState ref="A2:F23">
    <sortCondition ref="A2:A23"/>
  </sortState>
  <mergeCells count="16">
    <mergeCell ref="K15:N15"/>
    <mergeCell ref="H6:I6"/>
    <mergeCell ref="M5:N5"/>
    <mergeCell ref="M6:N6"/>
    <mergeCell ref="M7:N7"/>
    <mergeCell ref="M13:N13"/>
    <mergeCell ref="M14:N14"/>
    <mergeCell ref="K5:K7"/>
    <mergeCell ref="K8:K9"/>
    <mergeCell ref="K10:K11"/>
    <mergeCell ref="K12:K14"/>
    <mergeCell ref="M8:N8"/>
    <mergeCell ref="M9:N9"/>
    <mergeCell ref="M10:N10"/>
    <mergeCell ref="M11:N11"/>
    <mergeCell ref="M12:N12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Geoformas</vt:lpstr>
      <vt:lpstr>BaseDeDatos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Salamanca</dc:creator>
  <cp:lastModifiedBy>Alejandra Salamanca</cp:lastModifiedBy>
  <dcterms:created xsi:type="dcterms:W3CDTF">2019-07-30T19:11:48Z</dcterms:created>
  <dcterms:modified xsi:type="dcterms:W3CDTF">2019-08-09T16:04:11Z</dcterms:modified>
</cp:coreProperties>
</file>