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330"/>
  <workbookPr codeName="ThisWorkbook"/>
  <mc:AlternateContent xmlns:mc="http://schemas.openxmlformats.org/markup-compatibility/2006">
    <mc:Choice Requires="x15">
      <x15ac:absPath xmlns:x15ac="http://schemas.microsoft.com/office/spreadsheetml/2010/11/ac" url="C:\Users\57322\Documents\ESPECIALIZACIÓN SST\CONSULTORIA\"/>
    </mc:Choice>
  </mc:AlternateContent>
  <xr:revisionPtr revIDLastSave="0" documentId="8_{D842888E-991C-48C9-B30F-D1A8F9B0E9BF}" xr6:coauthVersionLast="47" xr6:coauthVersionMax="47" xr10:uidLastSave="{00000000-0000-0000-0000-000000000000}"/>
  <bookViews>
    <workbookView xWindow="-108" yWindow="-108" windowWidth="23256" windowHeight="13176" xr2:uid="{00000000-000D-0000-FFFF-FFFF00000000}"/>
  </bookViews>
  <sheets>
    <sheet name="Apéndice A" sheetId="35" r:id="rId1"/>
    <sheet name="Apéndice B" sheetId="37" r:id="rId2"/>
    <sheet name="Apéndice C" sheetId="34" r:id="rId3"/>
    <sheet name="Apéndice E" sheetId="29" r:id="rId4"/>
    <sheet name="Guia" sheetId="33" r:id="rId5"/>
  </sheets>
  <externalReferences>
    <externalReference r:id="rId6"/>
    <externalReference r:id="rId7"/>
  </externalReferences>
  <definedNames>
    <definedName name="_xlnm._FilterDatabase" localSheetId="0" hidden="1">'Apéndice A'!#REF!</definedName>
    <definedName name="_xlnm._FilterDatabase" localSheetId="2" hidden="1">'Apéndice C'!#REF!</definedName>
    <definedName name="_xlnm._FilterDatabase" localSheetId="3" hidden="1">'Apéndice E'!#REF!</definedName>
    <definedName name="A" localSheetId="0">'Apéndice A'!$E$18</definedName>
    <definedName name="A" localSheetId="2">'Apéndice C'!$E$18</definedName>
    <definedName name="A">'Apéndice E'!$G$21</definedName>
    <definedName name="AC">[1]ADMINISTRATIVA!$G$26</definedName>
    <definedName name="AD" localSheetId="0">'Apéndice A'!#REF!</definedName>
    <definedName name="AD" localSheetId="2">'Apéndice C'!#REF!</definedName>
    <definedName name="AD">'Apéndice E'!#REF!</definedName>
    <definedName name="AEI" localSheetId="0">'Apéndice A'!$E$20</definedName>
    <definedName name="AEI" localSheetId="2">'Apéndice C'!$E$20</definedName>
    <definedName name="AEI">'Apéndice E'!$G$25</definedName>
    <definedName name="AF" localSheetId="0">'Apéndice A'!#REF!</definedName>
    <definedName name="AF" localSheetId="2">'Apéndice C'!#REF!</definedName>
    <definedName name="AF">'Apéndice E'!#REF!</definedName>
    <definedName name="AG" localSheetId="0">'Apéndice A'!#REF!</definedName>
    <definedName name="AG" localSheetId="2">'Apéndice C'!#REF!</definedName>
    <definedName name="AG">'Apéndice E'!#REF!</definedName>
    <definedName name="AH" localSheetId="0">'Apéndice A'!#REF!</definedName>
    <definedName name="AH" localSheetId="2">'Apéndice C'!#REF!</definedName>
    <definedName name="AH">'Apéndice E'!$G$15</definedName>
    <definedName name="AJ" localSheetId="0">'Apéndice A'!$E$14</definedName>
    <definedName name="AJ" localSheetId="2">'Apéndice C'!$E$14</definedName>
    <definedName name="AJ">'Apéndice E'!$G$17</definedName>
    <definedName name="AK" localSheetId="0">'Apéndice A'!$E$21</definedName>
    <definedName name="AK" localSheetId="2">'Apéndice C'!$E$21</definedName>
    <definedName name="AK">'Apéndice E'!$G$26</definedName>
    <definedName name="AL" localSheetId="0">'Apéndice A'!#REF!</definedName>
    <definedName name="AL" localSheetId="2">'Apéndice C'!#REF!</definedName>
    <definedName name="AL">'Apéndice E'!#REF!</definedName>
    <definedName name="AÑ" localSheetId="0">'Apéndice A'!#REF!</definedName>
    <definedName name="AÑ" localSheetId="2">'Apéndice C'!#REF!</definedName>
    <definedName name="AÑ">'Apéndice E'!#REF!</definedName>
    <definedName name="_xlnm.Print_Area" localSheetId="0">'Apéndice A'!$A$1:$K$28</definedName>
    <definedName name="_xlnm.Print_Area" localSheetId="2">'Apéndice C'!$A$4:$K$6</definedName>
    <definedName name="_xlnm.Print_Area" localSheetId="3">'Apéndice E'!$A$4:$AF$6</definedName>
    <definedName name="AS" localSheetId="0">'Apéndice A'!$E$8</definedName>
    <definedName name="AS" localSheetId="2">'Apéndice C'!$E$8</definedName>
    <definedName name="AS">'Apéndice E'!$G$8</definedName>
    <definedName name="B" localSheetId="0">'Apéndice A'!#REF!</definedName>
    <definedName name="B" localSheetId="2">'Apéndice C'!#REF!</definedName>
    <definedName name="B">'Apéndice E'!$G$15</definedName>
    <definedName name="BA" localSheetId="0">'Apéndice A'!#REF!</definedName>
    <definedName name="BA" localSheetId="2">'Apéndice C'!#REF!</definedName>
    <definedName name="BA">'Apéndice E'!#REF!</definedName>
    <definedName name="BIOLOGICOS">Guia!$L$19:$L$26</definedName>
    <definedName name="BIOMECANICOS">Guia!$L$33:$L$36</definedName>
    <definedName name="BS" localSheetId="0">'Apéndice A'!#REF!</definedName>
    <definedName name="BS" localSheetId="2">'Apéndice C'!#REF!</definedName>
    <definedName name="BS">'Apéndice E'!#REF!</definedName>
    <definedName name="CLASE">Guia!$L$6:$L$83</definedName>
    <definedName name="CLASIFICACION" localSheetId="0">'Apéndice A'!$E$8:$E$23</definedName>
    <definedName name="CLASIFICACION" localSheetId="2">'Apéndice C'!$E$8:$E$25</definedName>
    <definedName name="CLASIFICACION">'Apéndice E'!$G$8:$G$34</definedName>
    <definedName name="CONDICIONES_DE_SEGURIDAD">Guia!$L$37:$L$44</definedName>
    <definedName name="D" localSheetId="0">'Apéndice A'!#REF!</definedName>
    <definedName name="D" localSheetId="2">'Apéndice C'!#REF!</definedName>
    <definedName name="D">'Apéndice E'!#REF!</definedName>
    <definedName name="Descripción">#REF!</definedName>
    <definedName name="E" localSheetId="0">'Apéndice A'!#REF!</definedName>
    <definedName name="E" localSheetId="2">'Apéndice C'!#REF!</definedName>
    <definedName name="E">'Apéndice E'!#REF!</definedName>
    <definedName name="efectos">#REF!</definedName>
    <definedName name="FENOMENOS_NATURALES">Guia!$L$45:$L$50</definedName>
    <definedName name="FISICOS">Guia!$L$6:$L$12</definedName>
    <definedName name="G" localSheetId="0">'Apéndice A'!#REF!</definedName>
    <definedName name="G" localSheetId="2">'Apéndice C'!#REF!</definedName>
    <definedName name="G">'Apéndice E'!#REF!</definedName>
    <definedName name="H" localSheetId="0">'Apéndice A'!#REF!</definedName>
    <definedName name="H" localSheetId="2">'Apéndice C'!#REF!</definedName>
    <definedName name="H">'Apéndice E'!#REF!</definedName>
    <definedName name="J" localSheetId="0">'Apéndice A'!#REF!</definedName>
    <definedName name="J" localSheetId="2">'Apéndice C'!#REF!</definedName>
    <definedName name="J">'Apéndice E'!#REF!</definedName>
    <definedName name="K" localSheetId="0">'Apéndice A'!#REF!</definedName>
    <definedName name="K" localSheetId="2">'Apéndice C'!#REF!</definedName>
    <definedName name="K">'Apéndice E'!#REF!</definedName>
    <definedName name="L" localSheetId="0">'Apéndice A'!#REF!</definedName>
    <definedName name="L" localSheetId="2">'Apéndice C'!#REF!</definedName>
    <definedName name="L">'Apéndice E'!#REF!</definedName>
    <definedName name="Ñ" localSheetId="0">'Apéndice A'!#REF!</definedName>
    <definedName name="Ñ" localSheetId="2">'Apéndice C'!#REF!</definedName>
    <definedName name="Ñ">'Apéndice E'!#REF!</definedName>
    <definedName name="PELIGRO" localSheetId="0">[2]Guiaconsolidado!$K$6:$K$12</definedName>
    <definedName name="PELIGRO" localSheetId="2">[2]Guiaconsolidado!$K$6:$K$12</definedName>
    <definedName name="PELIGRO">Guia!$K$6:$K$12</definedName>
    <definedName name="PSICOSOCIALES">Guia!$L$27:$L$32</definedName>
    <definedName name="QUIMICOS">Guia!$L$13:$L$18</definedName>
    <definedName name="Z" localSheetId="0">'Apéndice A'!#REF!</definedName>
    <definedName name="Z" localSheetId="2">'Apéndice C'!#REF!</definedName>
    <definedName name="Z">'Apéndice E'!#REF!</definedName>
    <definedName name="Z_690B6F67_B07E_4576_802D_03F34D115F9A_.wvu.PrintTitles" localSheetId="0" hidden="1">'Apéndice A'!#REF!</definedName>
    <definedName name="Z_690B6F67_B07E_4576_802D_03F34D115F9A_.wvu.PrintTitles" localSheetId="2" hidden="1">'Apéndice C'!#REF!</definedName>
    <definedName name="Z_690B6F67_B07E_4576_802D_03F34D115F9A_.wvu.PrintTitles" localSheetId="3" hidden="1">'Apéndice E'!#REF!</definedName>
    <definedName name="Z_690B6F67_B07E_4576_802D_03F34D115F9A_.wvu.Rows" localSheetId="0" hidden="1">'Apéndice A'!#REF!,'Apéndice A'!#REF!</definedName>
    <definedName name="Z_690B6F67_B07E_4576_802D_03F34D115F9A_.wvu.Rows" localSheetId="2" hidden="1">'Apéndice C'!#REF!,'Apéndice C'!#REF!</definedName>
    <definedName name="Z_690B6F67_B07E_4576_802D_03F34D115F9A_.wvu.Rows" localSheetId="3" hidden="1">'Apéndice E'!#REF!,'Apéndice E'!#REF!</definedName>
  </definedNames>
  <calcPr calcId="191029"/>
  <customWorkbookViews>
    <customWorkbookView name="  - Vista personalizada" guid="{690B6F67-B07E-4576-802D-03F34D115F9A}" mergeInterval="0" personalView="1" maximized="1" windowWidth="1020" windowHeight="569" tabRatio="601"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N32" i="29" l="1"/>
  <c r="P32" i="29"/>
  <c r="T32" i="29"/>
  <c r="N33" i="29"/>
  <c r="P33" i="29"/>
  <c r="T33" i="29"/>
  <c r="T9" i="29"/>
  <c r="P9" i="29"/>
  <c r="N9" i="29"/>
  <c r="T16" i="29"/>
  <c r="P16" i="29"/>
  <c r="N16" i="29"/>
  <c r="T19" i="29"/>
  <c r="T20" i="29"/>
  <c r="P19" i="29"/>
  <c r="P20" i="29"/>
  <c r="N19" i="29"/>
  <c r="N20" i="29"/>
  <c r="T28" i="29"/>
  <c r="T29" i="29"/>
  <c r="T30" i="29"/>
  <c r="P28" i="29"/>
  <c r="P29" i="29"/>
  <c r="P30" i="29"/>
  <c r="N28" i="29"/>
  <c r="N29" i="29"/>
  <c r="N30" i="29"/>
  <c r="Q32" i="29" l="1"/>
  <c r="R32" i="29" s="1"/>
  <c r="Q30" i="29"/>
  <c r="R30" i="29" s="1"/>
  <c r="Q28" i="29"/>
  <c r="R28" i="29" s="1"/>
  <c r="Q9" i="29"/>
  <c r="R9" i="29" s="1"/>
  <c r="Q29" i="29"/>
  <c r="R29" i="29" s="1"/>
  <c r="Q33" i="29"/>
  <c r="R33" i="29" s="1"/>
  <c r="Q20" i="29"/>
  <c r="U20" i="29" s="1"/>
  <c r="V20" i="29" s="1"/>
  <c r="W20" i="29" s="1"/>
  <c r="Q16" i="29"/>
  <c r="Q19" i="29"/>
  <c r="U19" i="29" s="1"/>
  <c r="V19" i="29" s="1"/>
  <c r="W19" i="29" s="1"/>
  <c r="N15" i="29"/>
  <c r="U30" i="29" l="1"/>
  <c r="V30" i="29" s="1"/>
  <c r="W30" i="29" s="1"/>
  <c r="R20" i="29"/>
  <c r="U32" i="29"/>
  <c r="V32" i="29" s="1"/>
  <c r="W32" i="29" s="1"/>
  <c r="U9" i="29"/>
  <c r="V9" i="29" s="1"/>
  <c r="W9" i="29" s="1"/>
  <c r="U29" i="29"/>
  <c r="V29" i="29" s="1"/>
  <c r="W29" i="29" s="1"/>
  <c r="U28" i="29"/>
  <c r="V28" i="29" s="1"/>
  <c r="W28" i="29" s="1"/>
  <c r="R19" i="29"/>
  <c r="U33" i="29"/>
  <c r="V33" i="29" s="1"/>
  <c r="W33" i="29" s="1"/>
  <c r="U16" i="29"/>
  <c r="V16" i="29" s="1"/>
  <c r="W16" i="29" s="1"/>
  <c r="R16" i="29"/>
  <c r="T13" i="29"/>
  <c r="P13" i="29"/>
  <c r="N13" i="29"/>
  <c r="Q13" i="29" l="1"/>
  <c r="R13" i="29" s="1"/>
  <c r="U13" i="29" l="1"/>
  <c r="V13" i="29" s="1"/>
  <c r="W13" i="29" s="1"/>
  <c r="T34" i="29"/>
  <c r="P34" i="29"/>
  <c r="N34" i="29"/>
  <c r="T31" i="29"/>
  <c r="P31" i="29"/>
  <c r="N31" i="29"/>
  <c r="T14" i="29"/>
  <c r="P14" i="29"/>
  <c r="N14" i="29"/>
  <c r="T24" i="29"/>
  <c r="P24" i="29"/>
  <c r="N24" i="29"/>
  <c r="T22" i="29"/>
  <c r="P22" i="29"/>
  <c r="N22" i="29"/>
  <c r="T23" i="29"/>
  <c r="P23" i="29"/>
  <c r="N23" i="29"/>
  <c r="T27" i="29"/>
  <c r="P27" i="29"/>
  <c r="N27" i="29"/>
  <c r="T11" i="29"/>
  <c r="P11" i="29"/>
  <c r="N11" i="29"/>
  <c r="T25" i="29"/>
  <c r="P25" i="29"/>
  <c r="N25" i="29"/>
  <c r="T18" i="29"/>
  <c r="P18" i="29"/>
  <c r="T17" i="29"/>
  <c r="P17" i="29"/>
  <c r="N17" i="29"/>
  <c r="T15" i="29"/>
  <c r="P15" i="29"/>
  <c r="T12" i="29"/>
  <c r="P12" i="29"/>
  <c r="T10" i="29"/>
  <c r="P10" i="29"/>
  <c r="N10" i="29"/>
  <c r="Q14" i="29" l="1"/>
  <c r="U14" i="29" s="1"/>
  <c r="V14" i="29" s="1"/>
  <c r="W14" i="29" s="1"/>
  <c r="Q27" i="29"/>
  <c r="R27" i="29" s="1"/>
  <c r="Q24" i="29"/>
  <c r="R24" i="29" s="1"/>
  <c r="Q23" i="29"/>
  <c r="U23" i="29" s="1"/>
  <c r="V23" i="29" s="1"/>
  <c r="W23" i="29" s="1"/>
  <c r="Q22" i="29"/>
  <c r="U22" i="29" s="1"/>
  <c r="V22" i="29" s="1"/>
  <c r="W22" i="29" s="1"/>
  <c r="Q34" i="29"/>
  <c r="R34" i="29" s="1"/>
  <c r="Q31" i="29"/>
  <c r="R31" i="29" s="1"/>
  <c r="Q25" i="29"/>
  <c r="R25" i="29" s="1"/>
  <c r="Q11" i="29"/>
  <c r="U11" i="29" s="1"/>
  <c r="V11" i="29" s="1"/>
  <c r="W11" i="29" s="1"/>
  <c r="Q18" i="29"/>
  <c r="R18" i="29" s="1"/>
  <c r="Q15" i="29"/>
  <c r="R15" i="29" s="1"/>
  <c r="Q17" i="29"/>
  <c r="R17" i="29" s="1"/>
  <c r="Q10" i="29"/>
  <c r="U10" i="29" s="1"/>
  <c r="V10" i="29" s="1"/>
  <c r="W10" i="29" s="1"/>
  <c r="Q12" i="29"/>
  <c r="R12" i="29" s="1"/>
  <c r="R22" i="29" l="1"/>
  <c r="U27" i="29"/>
  <c r="V27" i="29" s="1"/>
  <c r="W27" i="29" s="1"/>
  <c r="R10" i="29"/>
  <c r="R14" i="29"/>
  <c r="U34" i="29"/>
  <c r="V34" i="29" s="1"/>
  <c r="W34" i="29" s="1"/>
  <c r="U24" i="29"/>
  <c r="V24" i="29" s="1"/>
  <c r="W24" i="29" s="1"/>
  <c r="U25" i="29"/>
  <c r="V25" i="29" s="1"/>
  <c r="W25" i="29" s="1"/>
  <c r="R23" i="29"/>
  <c r="U15" i="29"/>
  <c r="V15" i="29" s="1"/>
  <c r="W15" i="29" s="1"/>
  <c r="U31" i="29"/>
  <c r="V31" i="29" s="1"/>
  <c r="W31" i="29" s="1"/>
  <c r="R11" i="29"/>
  <c r="U18" i="29"/>
  <c r="V18" i="29" s="1"/>
  <c r="W18" i="29" s="1"/>
  <c r="U12" i="29"/>
  <c r="V12" i="29" s="1"/>
  <c r="W12" i="29" s="1"/>
  <c r="U17" i="29"/>
  <c r="V17" i="29" s="1"/>
  <c r="W17" i="29" s="1"/>
  <c r="T26" i="29" l="1"/>
  <c r="P26" i="29"/>
  <c r="N26" i="29"/>
  <c r="Q26" i="29" l="1"/>
  <c r="R26" i="29" s="1"/>
  <c r="U26" i="29" l="1"/>
  <c r="V26" i="29" s="1"/>
  <c r="W26" i="29" s="1"/>
  <c r="N21" i="29" l="1"/>
  <c r="P21" i="29"/>
  <c r="T8" i="29"/>
  <c r="P8" i="29"/>
  <c r="N8" i="29"/>
  <c r="Q21" i="29" l="1"/>
  <c r="U21" i="29" l="1"/>
  <c r="V21" i="29" s="1"/>
  <c r="W21" i="29" s="1"/>
  <c r="R21" i="29"/>
  <c r="Q8" i="29" l="1"/>
  <c r="R8" i="29" s="1"/>
  <c r="U8" i="29" l="1"/>
  <c r="V8" i="29" s="1"/>
  <c r="W8" i="2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Sisoma</author>
  </authors>
  <commentList>
    <comment ref="D5" authorId="0" shapeId="0" xr:uid="{00000000-0006-0000-0300-000001000000}">
      <text>
        <r>
          <rPr>
            <b/>
            <sz val="9"/>
            <color rgb="FF000000"/>
            <rFont val="Tahoma"/>
            <family val="2"/>
          </rPr>
          <t>Sisoma:</t>
        </r>
        <r>
          <rPr>
            <sz val="9"/>
            <color rgb="FF000000"/>
            <rFont val="Tahoma"/>
            <family val="2"/>
          </rPr>
          <t xml:space="preserve">
</t>
        </r>
        <r>
          <rPr>
            <sz val="9"/>
            <color rgb="FF000000"/>
            <rFont val="Tahoma"/>
            <family val="2"/>
          </rPr>
          <t>actualizar de acuerdo a actividad especifica.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Sisoma</author>
    <author>Katerine Barreto Mendez</author>
  </authors>
  <commentList>
    <comment ref="D5" authorId="0" shapeId="0" xr:uid="{00000000-0006-0000-0200-000001000000}">
      <text>
        <r>
          <rPr>
            <b/>
            <sz val="9"/>
            <color rgb="FF000000"/>
            <rFont val="Tahoma"/>
            <family val="2"/>
          </rPr>
          <t>Sisoma:</t>
        </r>
        <r>
          <rPr>
            <sz val="9"/>
            <color rgb="FF000000"/>
            <rFont val="Tahoma"/>
            <family val="2"/>
          </rPr>
          <t xml:space="preserve">
</t>
        </r>
        <r>
          <rPr>
            <sz val="9"/>
            <color rgb="FF000000"/>
            <rFont val="Tahoma"/>
            <family val="2"/>
          </rPr>
          <t>actualizar de acuerdo a actividad especifica.</t>
        </r>
      </text>
    </comment>
    <comment ref="L15" authorId="1" shapeId="0" xr:uid="{00000000-0006-0000-0200-000002000000}">
      <text>
        <r>
          <rPr>
            <b/>
            <sz val="9"/>
            <color indexed="81"/>
            <rFont val="Tahoma"/>
            <family val="2"/>
          </rPr>
          <t>Katerine Barreto Mendez:</t>
        </r>
        <r>
          <rPr>
            <sz val="9"/>
            <color indexed="81"/>
            <rFont val="Tahoma"/>
            <family val="2"/>
          </rPr>
          <t xml:space="preserve">
DE QUE DOTAN AL PERSONAL?</t>
        </r>
      </text>
    </comment>
    <comment ref="F24" authorId="1" shapeId="0" xr:uid="{00000000-0006-0000-0200-000003000000}">
      <text>
        <r>
          <rPr>
            <b/>
            <sz val="9"/>
            <color indexed="81"/>
            <rFont val="Tahoma"/>
            <family val="2"/>
          </rPr>
          <t>Katerine Barreto Mendez:</t>
        </r>
        <r>
          <rPr>
            <sz val="9"/>
            <color indexed="81"/>
            <rFont val="Tahoma"/>
            <family val="2"/>
          </rPr>
          <t xml:space="preserve">
CUALES HERRAMIENTAS?</t>
        </r>
      </text>
    </comment>
  </commentList>
</comments>
</file>

<file path=xl/sharedStrings.xml><?xml version="1.0" encoding="utf-8"?>
<sst xmlns="http://schemas.openxmlformats.org/spreadsheetml/2006/main" count="883" uniqueCount="396">
  <si>
    <t>FUENTE</t>
  </si>
  <si>
    <t>X</t>
  </si>
  <si>
    <t xml:space="preserve">ACTIVIDAD </t>
  </si>
  <si>
    <t>EFECTOS POSIBLES</t>
  </si>
  <si>
    <t>MEDIO</t>
  </si>
  <si>
    <t>TAREA</t>
  </si>
  <si>
    <t>PROCESO</t>
  </si>
  <si>
    <t>ELIMINACION</t>
  </si>
  <si>
    <t>SUSTITUCION</t>
  </si>
  <si>
    <t>TRABAJADOR</t>
  </si>
  <si>
    <t>NIVEL DE PROBABILIDAD</t>
  </si>
  <si>
    <t>NIVEL DE CONSECUENCIA</t>
  </si>
  <si>
    <t>NIVEL DE RIESGO</t>
  </si>
  <si>
    <t>ACEPTABILIDAD DEL RIESGO</t>
  </si>
  <si>
    <t>EVALUACION DEL RIESGO</t>
  </si>
  <si>
    <t>CONTROL EXISTENTE</t>
  </si>
  <si>
    <t>NIVEL DE EXPOSICIÓN</t>
  </si>
  <si>
    <t>CONDICIONES DE SEGURIDAD</t>
  </si>
  <si>
    <t>EXPUESTOS</t>
  </si>
  <si>
    <t>PELIGROS</t>
  </si>
  <si>
    <t xml:space="preserve">CLASIFICACION </t>
  </si>
  <si>
    <t>FISICOS</t>
  </si>
  <si>
    <t>ELECTRICO</t>
  </si>
  <si>
    <t>ANEXO 1</t>
  </si>
  <si>
    <t>TABLA DE PELIGROS</t>
  </si>
  <si>
    <t>FACTORES DE RIESGO</t>
  </si>
  <si>
    <t>ALTO</t>
  </si>
  <si>
    <t>BAJO</t>
  </si>
  <si>
    <t>RUIDO</t>
  </si>
  <si>
    <t>PISOS PELIGROSOS</t>
  </si>
  <si>
    <t>ILUMINACION</t>
  </si>
  <si>
    <t>ESCALERAS PELIGROSAS</t>
  </si>
  <si>
    <t>VIBRACIONES</t>
  </si>
  <si>
    <t>ORIFICIOS SIN PROTECCION</t>
  </si>
  <si>
    <t>TEMPERATURAS ALTAS</t>
  </si>
  <si>
    <t>PASILLOS OBSTACULIZADOS</t>
  </si>
  <si>
    <t>TEMPERATURAS BAJAS</t>
  </si>
  <si>
    <t>TEMPERATURAS EXTRMAS</t>
  </si>
  <si>
    <t>RADIACIONES NO IONIZ</t>
  </si>
  <si>
    <t>SIN SALIDAS DE EMERGENCIA</t>
  </si>
  <si>
    <t>INFRARROJAS</t>
  </si>
  <si>
    <t>SIN SEÑALIZACION DE SEGURIDAD</t>
  </si>
  <si>
    <t>ULTRA VIOLETA</t>
  </si>
  <si>
    <t>ELECTOMAGNETICAS</t>
  </si>
  <si>
    <t>QUIMICOS</t>
  </si>
  <si>
    <t>MECANICOS</t>
  </si>
  <si>
    <t>POLVOS</t>
  </si>
  <si>
    <t>MAQUINARIA EN MAL ESTADO</t>
  </si>
  <si>
    <t xml:space="preserve">HUMOS </t>
  </si>
  <si>
    <t>MAQUINARIA SIN GUARDAS</t>
  </si>
  <si>
    <t>FIBRAS</t>
  </si>
  <si>
    <t>MAQUINARIA SIN ANCLAR</t>
  </si>
  <si>
    <t>LIQUIDOS</t>
  </si>
  <si>
    <t>MAQUINARIA SIN FRENO DE SEG.</t>
  </si>
  <si>
    <t>VAPORES</t>
  </si>
  <si>
    <t>EQUIPOS A PRESION</t>
  </si>
  <si>
    <t>AEROSOLES</t>
  </si>
  <si>
    <t>EQUIPOS DEFECTUOSOS</t>
  </si>
  <si>
    <t>GASES</t>
  </si>
  <si>
    <t>HERRAMIENTA DEFECTUOSA</t>
  </si>
  <si>
    <t>MATERIAL PARTICULADO</t>
  </si>
  <si>
    <t>HERRAMIENTA INAPROPIADA</t>
  </si>
  <si>
    <t>BIOLOGICOS</t>
  </si>
  <si>
    <t>VEHICULOS SIN MANTENIMIENTO</t>
  </si>
  <si>
    <t>HONGOS</t>
  </si>
  <si>
    <t>RETROESCABADORAS INSEGURAS</t>
  </si>
  <si>
    <t>VIRUS</t>
  </si>
  <si>
    <t>POLEAS O PLUMAS DEFECTUOSAS</t>
  </si>
  <si>
    <t>BACTERIAS</t>
  </si>
  <si>
    <t>PELOS O PLUMAS</t>
  </si>
  <si>
    <t>BAÑOS EN MAL ESTADO</t>
  </si>
  <si>
    <t>PSICOSOCIALES</t>
  </si>
  <si>
    <t>ALTA CARGA DE TRABAJO</t>
  </si>
  <si>
    <t>ESTANDARES ALTOS</t>
  </si>
  <si>
    <t>TRABAJO MONOTONO</t>
  </si>
  <si>
    <t>TRABAJO DE GRAN CONCENTRACION</t>
  </si>
  <si>
    <t>TRABAJO REPETITIVO</t>
  </si>
  <si>
    <t>FALTA MOTIVACION</t>
  </si>
  <si>
    <t>TRABAJO AISLADO</t>
  </si>
  <si>
    <t xml:space="preserve"> ORDENES CONTRADICTORIAS</t>
  </si>
  <si>
    <t>BIOMECANICOS</t>
  </si>
  <si>
    <t>DE INCENDIO O EMERGENCIAS</t>
  </si>
  <si>
    <t>TRABAJO DE PIE PROLONGADO</t>
  </si>
  <si>
    <t>EXTINTORES OCULTOS</t>
  </si>
  <si>
    <t>TRABAJO SENTADO PROLONGADO</t>
  </si>
  <si>
    <t>EXTINTORES DESCARGADOS</t>
  </si>
  <si>
    <t>DISEÑO DEL PUESTO</t>
  </si>
  <si>
    <t>SIN EXTINTORES</t>
  </si>
  <si>
    <t>INCLINAC. TRONCO PROLONGADO</t>
  </si>
  <si>
    <t>GABINETES OBSTRUIDOS</t>
  </si>
  <si>
    <t>SOBRECARGAS Y ESFUERZOS</t>
  </si>
  <si>
    <t>MANGUERAS EN MAL ESTADO</t>
  </si>
  <si>
    <t>SOBRETIEMPOS DE TRABAJO</t>
  </si>
  <si>
    <t>SIN CAMILLA O INAPROPIADA</t>
  </si>
  <si>
    <t>GIROS DE TRONCO PERMANENTES</t>
  </si>
  <si>
    <t>BOTIQUIN INCOMPLETO</t>
  </si>
  <si>
    <t>MOVIMIENTOS REPETITIVOS</t>
  </si>
  <si>
    <t>SIN DIRECTORIO DE EMERGENCIAS</t>
  </si>
  <si>
    <t>FLEXION DE PIERNAS PROLONGADA</t>
  </si>
  <si>
    <t>ESCAPE DE GASES PELIGROSOS</t>
  </si>
  <si>
    <t>TRANSITO</t>
  </si>
  <si>
    <t>ELECTRICO (ALTA, Y BAJA TENSION)</t>
  </si>
  <si>
    <t>PUBLICO</t>
  </si>
  <si>
    <t>FENOMENOS NATURALES</t>
  </si>
  <si>
    <t>SISMO</t>
  </si>
  <si>
    <t>TERREMOTO</t>
  </si>
  <si>
    <t>VENDAVAL</t>
  </si>
  <si>
    <t>INUNDACIÓN</t>
  </si>
  <si>
    <t>DERRUMBE</t>
  </si>
  <si>
    <t>PRESIPITACIONES</t>
  </si>
  <si>
    <t>PRESIPITACIONES LLUVIAS</t>
  </si>
  <si>
    <t>PRESIPITACIONES GRANIZADAS</t>
  </si>
  <si>
    <t>PRESIPITACIONES HELADAS</t>
  </si>
  <si>
    <t>(A)</t>
  </si>
  <si>
    <t>(M)</t>
  </si>
  <si>
    <t>DESCRIPCION</t>
  </si>
  <si>
    <t>CONTROL INGENIERIA</t>
  </si>
  <si>
    <t>CONTROL EN LA PERSONA (EQUIPOS  / ELEMENTOS DE PROTECCION PERSONAL, FORMACIÓN)</t>
  </si>
  <si>
    <t>CONTROLES ADMINISTRATIVOS, DOCUMENTAL Y ADVERTENCIA (SENALIZACION / DELIMITACIÓN / DEMARCACIÓN)</t>
  </si>
  <si>
    <t>CRITERIOS DE CONTROL 
MEDIDAS DE INTERVENCION SUGERIDAS</t>
  </si>
  <si>
    <t>LUGAR DE TRABAJO</t>
  </si>
  <si>
    <t>SI</t>
  </si>
  <si>
    <t>(EO)</t>
  </si>
  <si>
    <t>(EF)</t>
  </si>
  <si>
    <t>INTERPRETACIÓN NP</t>
  </si>
  <si>
    <t>INTERPRETACION DEL NR</t>
  </si>
  <si>
    <t>TEMPERATURAS EXTREMAS</t>
  </si>
  <si>
    <t>RADIACIONES IONIZANTES</t>
  </si>
  <si>
    <t>RADIACIONES NO IONIZANTES</t>
  </si>
  <si>
    <t>PRESIÓN ATMOSFERICA</t>
  </si>
  <si>
    <t>GASES Y VAPORES</t>
  </si>
  <si>
    <t>RIKETSIAS</t>
  </si>
  <si>
    <t>PARASITOS</t>
  </si>
  <si>
    <t xml:space="preserve">PICADURAS </t>
  </si>
  <si>
    <t>MORDEDURAS</t>
  </si>
  <si>
    <t>FLUIDOS Y EXCREMENTOS</t>
  </si>
  <si>
    <t>GESTIÓN ORGANIZACIONAL</t>
  </si>
  <si>
    <t>CARACTERISTICAS DE LA ORGANIZACIÓN DEL TRABAJO</t>
  </si>
  <si>
    <t>CARACTERISTICAS DEL GRUPO SOCIAL DEL TRABAJO</t>
  </si>
  <si>
    <t>CONDICIONES DE LA TAREA</t>
  </si>
  <si>
    <t>INTERFASE PERSONA-TAREA</t>
  </si>
  <si>
    <t>JORNADA DE TRABAJO</t>
  </si>
  <si>
    <t>POSTURA</t>
  </si>
  <si>
    <t>ESFUERZO</t>
  </si>
  <si>
    <t>MOVIMIENTO REPETITIVO</t>
  </si>
  <si>
    <t>MANIPULACIÓN MANUAL DE CARGAS</t>
  </si>
  <si>
    <t>MECANICO</t>
  </si>
  <si>
    <t>LOCATIVO</t>
  </si>
  <si>
    <t>TECNOLOGICO</t>
  </si>
  <si>
    <t>ACCIDENTES DE TRANSITO</t>
  </si>
  <si>
    <t>PUBLICOS</t>
  </si>
  <si>
    <t>TRABAJO EN ALTURAS</t>
  </si>
  <si>
    <t>ESPACIOS CONFINADOS</t>
  </si>
  <si>
    <t>PRECIPITACIONES</t>
  </si>
  <si>
    <t>(G)</t>
  </si>
  <si>
    <t>CONDICIONES_DE_SEGURIDAD</t>
  </si>
  <si>
    <t xml:space="preserve">CONCENTRACION EN LA TAREA, SOBRECARGA LABORAL </t>
  </si>
  <si>
    <t>ESTRÉS LABORAL, CEFALEAS, FATIGA</t>
  </si>
  <si>
    <t>FENOMENOS_NATURALES</t>
  </si>
  <si>
    <t xml:space="preserve">CAPACITACION MANEJO DE ESTRÉS, </t>
  </si>
  <si>
    <t>FUENTE GENERADORA</t>
  </si>
  <si>
    <t>SISTEMA DE GESTION DE SEGURIDAD Y SALUD EN EL TRABAJO</t>
  </si>
  <si>
    <t>MATRIZ DE IDENTIFICACION DE PELIGROS Y VALORACION DEL RIESGO</t>
  </si>
  <si>
    <t>CAPACITAR EN TEMAS COMO AUTOCUIDADO, REPORTE DE CONDICIONES INSEGURAS MEDIANTE EL FORMATO DE AUTO REPORTE DE ACTOS Y CONDICIONES INSEGURAS, ORDEN Y ASEO</t>
  </si>
  <si>
    <t>DOTAR GUANTES, GAFAS DE SEGURIDAD, SEGÚN ESPECIFICACIONES REQUERIDAS PARA LA HERRAMIENTA UTILIZADA.</t>
  </si>
  <si>
    <t>(EC)</t>
  </si>
  <si>
    <t xml:space="preserve">USO PERMANETE DE MASCARILLA NASOBUCAL, MONOGAFAS, </t>
  </si>
  <si>
    <t xml:space="preserve">HERIDAS, LESIONE NERVIOSAS O DE TENDONES, </t>
  </si>
  <si>
    <t>ENFERMEDADES DE LAS VIAS RESPIRATORIAS , NEUMOCONIOSIS, IRRITACION OCULAR, ALERGIAS CUTANEAS</t>
  </si>
  <si>
    <t>ALERGIAS, INFECCIONES.</t>
  </si>
  <si>
    <t xml:space="preserve">USO DE GUANTES </t>
  </si>
  <si>
    <t>GOLPES, HERIDAS, FRACTURAS, CONTUSIONES.</t>
  </si>
  <si>
    <t>PEOR CONSECUENCIA</t>
  </si>
  <si>
    <t>LEY 9 DE 1979,  SGA, DECRETO 1496 DE 2018, RESOLUCION 2400 DE 1979</t>
  </si>
  <si>
    <t>LEY 9 DE 1979</t>
  </si>
  <si>
    <t>LEY 9 DE 1979, RESOLUCION 2400 DE 1979.</t>
  </si>
  <si>
    <t>CEFALEAS</t>
  </si>
  <si>
    <t>RESOLUCION 2400 DE 1979,  LEY 1355 DE 2009</t>
  </si>
  <si>
    <t>VALORACÓN DEL RIESGO</t>
  </si>
  <si>
    <t>AFECCIONES RESPIRATORIOS</t>
  </si>
  <si>
    <t xml:space="preserve">INFECCIONES </t>
  </si>
  <si>
    <t>LASERACIONES EN MANOS</t>
  </si>
  <si>
    <t>MUERTE</t>
  </si>
  <si>
    <t>OPERATIVO</t>
  </si>
  <si>
    <t>DESPLAZAMIENTO A ZONAS DE MANTENIMIENTO</t>
  </si>
  <si>
    <t xml:space="preserve">TRANSPORTE EN VEHICULOS DE LAS EMPRESAS PARA DESARROLLAR LAS TAREAS DE MANTENIMIENTO A CORREGIMIENTOS  </t>
  </si>
  <si>
    <t>NO</t>
  </si>
  <si>
    <t>QUEMADURAS, AFECCIONES RESPIRATORIAS, MUERTE.</t>
  </si>
  <si>
    <t>SUPERVISIÓN DEL LLENADO DE COMBUSTIBLE, MANTIENIMIENTO Y RECARGA DE EXTINTORES.</t>
  </si>
  <si>
    <t>PRESENCIA DE INSECTOS EN LAS ZONAS DONDE SE REALIZAN MANTENIMIENTOS</t>
  </si>
  <si>
    <t>EXPOSICIÓN A PARTICULAS GENERADAS FACTORES AMBIENTALES AL TRABAJAR EN VIAS PUBLICAS</t>
  </si>
  <si>
    <t xml:space="preserve">
MANIPULACIÓN DE HERRAMIENTAS MANUALES PARA EL DESARROLLO DE LA TAREA</t>
  </si>
  <si>
    <t>DISTRACCIÓN LA GUAJIRA</t>
  </si>
  <si>
    <t xml:space="preserve">MANTENIMIENTO DEL ALUMBRADO </t>
  </si>
  <si>
    <r>
      <t xml:space="preserve">REQUISITO LEGAL </t>
    </r>
    <r>
      <rPr>
        <b/>
        <sz val="12"/>
        <rFont val="Calibri"/>
        <family val="2"/>
      </rPr>
      <t>SI / NO</t>
    </r>
    <r>
      <rPr>
        <sz val="12"/>
        <rFont val="Calibri"/>
        <family val="2"/>
      </rPr>
      <t xml:space="preserve"> ¿Cuál?</t>
    </r>
  </si>
  <si>
    <t>CRITERIOS PARA ESTABLECER CONTROLES</t>
  </si>
  <si>
    <t xml:space="preserve"> ACTIVIDAD RUTINARIA
SI / NO</t>
  </si>
  <si>
    <t>NIVEL DE DEFICIENCIA</t>
  </si>
  <si>
    <t>MANTENIMIENTO CORRECTIVO Y PREVENTIVO A LUMINARIAS</t>
  </si>
  <si>
    <t>RESOLUCION 2646 DE 2008</t>
  </si>
  <si>
    <t>Cod:</t>
  </si>
  <si>
    <t>Versión:</t>
  </si>
  <si>
    <t>Fecha:</t>
  </si>
  <si>
    <t>MODERNIZACIÓN DEL SISTEMA DE ALUMBRADO PÚBLICO</t>
  </si>
  <si>
    <t>EXPOSICIÓN A RADIOACIONES NO IONOZANTES PARA REALIZAR TRABAJOS.</t>
  </si>
  <si>
    <t>LESIONES EN LA PIEL, DESHIDRATACIÓN, QUEMADURAS</t>
  </si>
  <si>
    <t>CONTACTO CON LINEAS DE ALTA POTENCIA</t>
  </si>
  <si>
    <t>RADIACIONES NO IONIZANTES (SOL)</t>
  </si>
  <si>
    <t>LESIONES, ELECTROCUSIÓN, INCAPACIDADES (TEMPORAL Y PERMANENTE), MUERTE</t>
  </si>
  <si>
    <t>REALIZACIÓN DE TRABAJOS EN POSTES DE CONCRETO</t>
  </si>
  <si>
    <t>CAÍDA, GOLPES, CONTUSIONES, MUERTE</t>
  </si>
  <si>
    <t>DOTACIÓN AL PERSONAL</t>
  </si>
  <si>
    <t xml:space="preserve">USO DE EPP PARA TRABAJOS EN ALTURAS </t>
  </si>
  <si>
    <t>MALESTA GENERAL, FIEBRE, DOLOR MUSCULAR, PROBLEMAS RESPIRATORIO, GRIPA</t>
  </si>
  <si>
    <t>PROTOCOLOS DE BIOSEGURIDAD</t>
  </si>
  <si>
    <t>USO DE TAPABOCAS</t>
  </si>
  <si>
    <t>(L)</t>
  </si>
  <si>
    <t>NA</t>
  </si>
  <si>
    <t>N/A</t>
  </si>
  <si>
    <t>EXPANSIÓN DEL SISTEMA DE ALUMBRADO PÚBLICO</t>
  </si>
  <si>
    <t>MODERNIZACIÓN Y EXPANSIÓN</t>
  </si>
  <si>
    <t>DOLORES LUMBARES, SEDENTARISMO</t>
  </si>
  <si>
    <t>POSTURAS</t>
  </si>
  <si>
    <t>LUMBAGIAS, DOLOR EN LAS PIERNAS, DORSALGIAS</t>
  </si>
  <si>
    <t>PAUSAS ACTIVAS</t>
  </si>
  <si>
    <t>CAÍDA DE PARTES QUE COMPONEN LAS LUMINARIAS DE SODIO</t>
  </si>
  <si>
    <t>USO DE PORTAHERAMIENTAS</t>
  </si>
  <si>
    <t>ADMINISTRATIVO</t>
  </si>
  <si>
    <t>ASISTENCIA ADMINISTRATIVA</t>
  </si>
  <si>
    <t xml:space="preserve">MONOTONÍA, CARGA MENTAL </t>
  </si>
  <si>
    <t>ATENCIÓN AL PÚBLICO (PQR)</t>
  </si>
  <si>
    <t>DOLORES LUMABARES, CEFALEAS, CAMBIO DE METABOLISMO, SEDENTARISMO.</t>
  </si>
  <si>
    <t>ILUMINACIÓN</t>
  </si>
  <si>
    <t>CANSANCIO, DOLOR DE CABEZA, INCREMENTO DE ANOMALIAS VISUALES, FATIGA MENTAL Y VISUAL.</t>
  </si>
  <si>
    <t>INSPECCIÓN DE LUMINARIAS POR MEDIO DE RECORRIDOS DIURNOS Y NOCTURNOS</t>
  </si>
  <si>
    <t>ESPACIOS Y ORGANIZACIÓN DEL ÁREA DE TRABAJO</t>
  </si>
  <si>
    <t>GOLPES, CONTUSIONES, HERIDAS, CORTES</t>
  </si>
  <si>
    <t>TEMPERATURA AMBIENTE</t>
  </si>
  <si>
    <t>ESTÁTICA POSTURAL, DERIVADOS DEL TRABAJO CON VIDEO TERMINALES Y EQUIPOS DE OFICINA</t>
  </si>
  <si>
    <t xml:space="preserve">CEFALEAS, ESTRÉS </t>
  </si>
  <si>
    <t>AGRESIÓN EXTERNA EN CONTRA DE LA EMPRESA EN RAZON DEL CARGO (INDIVIDUAL Y SELECTIVA) POR AJUSTES DE CUENTA O RESENTIMIENTO PERSONAL</t>
  </si>
  <si>
    <t>REALIZACIÓN DE TRABAJOS BAJO PRESIÓN</t>
  </si>
  <si>
    <t>ESTRÉS, FATIGA LABORAL</t>
  </si>
  <si>
    <t>GOLPES, FRACTURAS</t>
  </si>
  <si>
    <t>EXPOSICIÓN AL VIRUS COVID-19</t>
  </si>
  <si>
    <t>MALESTA GENERAL, TOS, FIEBRE, DOLOR MUSCULAR, PROBLEMAS RESPIRATORIO</t>
  </si>
  <si>
    <t xml:space="preserve">POSTURAS </t>
  </si>
  <si>
    <t>FLECOXTENCIÓN DE DESOS Y MUÑECA, CANSANCIO, DOLORES MUSCULARES Y LUMBARES</t>
  </si>
  <si>
    <t>PAUSAS ACTIVAS, EXAMENES MÉDICOS OCUPACIONALES ENFASIS EN OSTEOMUSCULAR</t>
  </si>
  <si>
    <t>DOLORES MUSCULARES</t>
  </si>
  <si>
    <t>GOLPES, CORTES</t>
  </si>
  <si>
    <t>DESHIDRATACIÓN, CEFALEAS, INSOLACIÓN, ALTERACIONES CUTANEAS (CANCER,QUEMADURAS)</t>
  </si>
  <si>
    <t>GOLPES, CONTUSIONES, POLITRAUMATISMO</t>
  </si>
  <si>
    <t>(MG)</t>
  </si>
  <si>
    <t>CAPACITACION EN MANEJO DEFENSIVO, INSPECCIÓN PERIODICA A VEHICULOS</t>
  </si>
  <si>
    <t xml:space="preserve">PROBLEMAS  PSICOLOGICOS </t>
  </si>
  <si>
    <t>ALTERACIONES EN LA SALUD POR ENFERMEDADES ENDÉMICAS. 
INTOXICACIÓN.</t>
  </si>
  <si>
    <t xml:space="preserve">IMPLEMENTACIÓN, DIVULGACIÓN Y SEGUIMIENTO DE PLAN DE SALUD PUBLICA </t>
  </si>
  <si>
    <t>PANTALÓN LARGO, CAMISA MANGA LARGA, BOTAS DE SEGURIDAD</t>
  </si>
  <si>
    <t>CEFALEA, DISMINUCIÓN DE LA DESTREZA Y PRECISIÓN Y  DESLUMBRAMIENTO</t>
  </si>
  <si>
    <t>GARANTIZAR NIVELES MÍNIMOS DE ILUMINACIÓN DE ACUERDO AL TIPO DE ACTIVIDAD QUE SE REALICE, TALES COMO TAREAS DE ALTA PRECISIÓN VISUAL</t>
  </si>
  <si>
    <t xml:space="preserve">CAPACITACIONES SOBRE HIGIENE POSTURAL Y GIMNASIA LABORAL  </t>
  </si>
  <si>
    <t>ESTRÉS
FATIGA FÍSICA Y MENTAL
CEFALEA
REDUCCIÓN EN LA CAPACIDAD LABORAL.</t>
  </si>
  <si>
    <t xml:space="preserve">
CONTUSIONES, HERIDAS Y  TRAUMAS.
</t>
  </si>
  <si>
    <t xml:space="preserve">TENDINITiS, SINDROME TUNEL CARPO, BURSITIS, ENFERMEDADES OSTEOCMUSCULARES </t>
  </si>
  <si>
    <t xml:space="preserve">AST, EVALUACIONES MÉDICAS, PROGRAMA PARA LA PREVENCIÓN DE ENFERMEDADES OSTEOMUSCULARES, PROGRAMA DE CAPACITACIONES E INSPECCIONES DE SEGURIDAD.  </t>
  </si>
  <si>
    <t xml:space="preserve">LESIONES, FRACTURAS </t>
  </si>
  <si>
    <t>PLANEACIÓN DE ACTIVIDADES CON ANTICIPACIÓN, DIVULGACIÓN Y SEGUIMIENTO DEL PROGRAMA DE RIESGO PSICOSOCIAL, INCORPORAR PAUSAS PERIÓDICAS ACTIVAS. NO EXCEDER JORNADAS LABORALES DE 8 HORAS.</t>
  </si>
  <si>
    <t>DESCANSOS PERIÓDICOS, USO DE BLOQUEADOR SOLAR, HIDRATACION CONSTANTE, PROGRAMA DE CAPACITACIONES, HACER SEGUIMIENTO DE LAS ACCIONES RESULTADO DE LA INVESTIGACIÓN DE ACCIDENTES Y CASI ACCIDENTES.</t>
  </si>
  <si>
    <t>USO ADECUADO DE EPP, CASCO DE SEGURIDAD, ESCAFANDRA Y CAMISA MANGA LARGA.</t>
  </si>
  <si>
    <t>AST, PROGRAMA DE ORDEN Y ASEO, PLAN DE EMERGENCIAS, BRIGADAS DE PRIMEROS AUXILIOS, SEÑALIZACIÓN DE RUTAS DE EVACUACIÓN Y ÁREAS DE TRABAJO.</t>
  </si>
  <si>
    <t xml:space="preserve">
BOTAS DE SEGURIDAD, OVEROL DE TRABAJO COMODO, GAFAS DE SEGURIDAD, GUANTES CASCO</t>
  </si>
  <si>
    <t>USO DE AYUDAS MECÁNICAS, LEVANTAMIENTO EN EQUIPO</t>
  </si>
  <si>
    <t>AST, EVALUACIONES MÉDICAS DE APTITUD FISICA, PROGRAMA DE VERIFICACIÓN PARA LA PREVENCIÓN DE ENFERMEDADES OSTEOMUSCULARES, PROGRAMA DE CAPACITACIONES, INSPECCIONES DE SEGURIDAD, CALESTENIA.</t>
  </si>
  <si>
    <t xml:space="preserve">ENFERMEDADES OSTEOMUSCULARES </t>
  </si>
  <si>
    <t xml:space="preserve"> LESIONES MUSCO ESQUELÉTICAS, LUXACIONES</t>
  </si>
  <si>
    <t>SEÑALIZACIÓN Y DEMARCACIÓN DE LAS ÁREAS DE TRABAJO, REALIZACIÓN DE EXÁMENES MÉDICOS CON APTITUD DE ALTURAS Y CURSO AVANZADO DE TRABAJO DE ALTURAS</t>
  </si>
  <si>
    <t>USO DE PROTECCIÓN ANTICAÍDAS (ARNÉS Y LÍNEAS DE VIDA)</t>
  </si>
  <si>
    <t xml:space="preserve">DOLOR LUMBAL </t>
  </si>
  <si>
    <t xml:space="preserve">
IMPLEMENTAR PVE DESORDENES MUSCULO ESQUELÉTICOS. REALIZAR CAPACITACIÓN DE RIESGO BIOMECÁNICO. HIGIENE POSTURAL.</t>
  </si>
  <si>
    <t>LESIONES OSTEOMUSCULARES Y FRACTURAS</t>
  </si>
  <si>
    <t xml:space="preserve">SEÑALIZACIÓN,  DEMARCACIÓN DE LAS ÁREAS DE TRABAJO, REALIZACIÓN DE EXÁMENES MÉDICOS CON APTITUD DE ALTURAS Y CURSO AVANZADO DE TRABAJO DE ALTURAS </t>
  </si>
  <si>
    <t xml:space="preserve">PROBLEMAS RESPIRATORIOS </t>
  </si>
  <si>
    <t xml:space="preserve">USO DE MASCARILLAS </t>
  </si>
  <si>
    <t>SENSIBILIZACIÓN DE AUTOCUIDADO</t>
  </si>
  <si>
    <t>LESIONES DEL SISTEMA MÚSCULO ESQUELÉTICO,  ALTERACIONES DEL SISTEMA VASCULAR.</t>
  </si>
  <si>
    <t xml:space="preserve">BOTAS, CASCO, GUANTES, UNIFORMES
DIELÉCTRICOS. </t>
  </si>
  <si>
    <t>ASEGURAR LA REALIZACIÓN DE PAUSAS ACTIVAS O DESCANSOS PROLONGADOS</t>
  </si>
  <si>
    <t>USO DE PROTECCIÓN FACIAL, GAFAS DE SEGURIDAD, GUANTES DE VAQUETA, CALZADO DE SEGURIDAD O BOTAS DIELECTRICAS</t>
  </si>
  <si>
    <t xml:space="preserve">TRAUMA OSTEOMUSCULAR </t>
  </si>
  <si>
    <t>PROGRAMA DE MANTENIMIENTO DE EQUIPOS, PROGRAMA DE RIESGO BIOMECÁNICO Y PAUSAS ACTIVAS</t>
  </si>
  <si>
    <t xml:space="preserve">DISEÑO DE PUESTO DE TRABAJO </t>
  </si>
  <si>
    <t>LEY 1503 DE 2011</t>
  </si>
  <si>
    <t>GUANTES ANTI-VIBRACIONES</t>
  </si>
  <si>
    <t>ENVEJECIMIENTO PREMATURO DE LA PIEL, CATARATAS Y ENFERMEDADES EN LA PIEL</t>
  </si>
  <si>
    <t>USO DE PROTECCIÓN ANTICAÍDAS (ARNÉS Y LÍNEAS DE VIDA PORTATILES)</t>
  </si>
  <si>
    <t>INSTALACIÓN DE LINEAS DE VIDA PORTATIL VERTICAL</t>
  </si>
  <si>
    <t>POSTURAS PROLONGADAS O MANTENIDAS</t>
  </si>
  <si>
    <t>POCA ILUMINACIÓN  EN LOS LUGARES DE TRABAJO</t>
  </si>
  <si>
    <t>REALIZAR ESTUDIOS DE ILUMINACIÓN EN LOS PUESTOS DE TRABAJO</t>
  </si>
  <si>
    <t>POSTURAS PROLONGADAS SEDANTES REALZANDO ACTIVIDADES ADMINISTRATIVAS.</t>
  </si>
  <si>
    <t xml:space="preserve">IMPLEMENTACIÓN, DIVULGACIÓN Y SEGUIMIENTO DE PLAN DE SALUD PUBLICA, EXIGENCIA DEL ESQUEMA COMPLETO DE VACUNACIÓN </t>
  </si>
  <si>
    <t>INSPECCIONES PERIÓDICAS, CAPACITACIÓN Y ACTUALIZACIÓN RIESGO ELÉCTRICO, IMPLEMENTAR PERMISOS DE TRABAJOS Y PROCEDIMIENTOS PARA TRABAJOS DONDE SE TENGA CONTACTO CON ENERGIAS PELIGROSAS.</t>
  </si>
  <si>
    <t>CAÍDAS A DIFERENTE NIVEL POR ASCENSOS Y DESCENSOS DE ESCALERAS PARA ACCEDER A REALIZAR ACTIVIDADES</t>
  </si>
  <si>
    <t>POSTURAS ANTIGRAVITACIONAL</t>
  </si>
  <si>
    <t>DECRETO 2663 DE 1950</t>
  </si>
  <si>
    <t>RESOLUCIÓN 2400 DE 1979</t>
  </si>
  <si>
    <t>REORGANIZACIÓN DE LOS PUESTOS DE TRABAJO</t>
  </si>
  <si>
    <t>RESOLUCIÓN 4272 DE 2021</t>
  </si>
  <si>
    <t>ACTIVIDADES DE OFICINA</t>
  </si>
  <si>
    <t>ACCIDENTES GRAVES</t>
  </si>
  <si>
    <t>RESOLUCION 2400 DE 1979</t>
  </si>
  <si>
    <t>RESOLUCIÓN 180398 DE 2004 ANEXO RETIE</t>
  </si>
  <si>
    <t>RESOLUCIÓN 180540 DE 2010 RETILAP</t>
  </si>
  <si>
    <t>LIMITACIÓN DE LA VELOCIDAD DE CIRCULACIÓN DE VEHÍCULOS Y MAQUINARIA DENTRO DE LA INSTALACIÓN Y SEÑALIZACIÓN DE ESTA.</t>
  </si>
  <si>
    <t xml:space="preserve">DISCONFOR TÉRMICO POR LOS CAMBIOS DE TEMPERATURA </t>
  </si>
  <si>
    <t>CÁNCER</t>
  </si>
  <si>
    <t xml:space="preserve">TRABAJOS CON HERRAMIENTAS MECANICAS </t>
  </si>
  <si>
    <t xml:space="preserve">SI </t>
  </si>
  <si>
    <t>RESOLUCIÓN 304 DE 2022</t>
  </si>
  <si>
    <t xml:space="preserve">RESOLUCI{ON 2400 DE 1979 </t>
  </si>
  <si>
    <t>RESOLUCIÓN 2400 Y 2413 DE 1979</t>
  </si>
  <si>
    <t xml:space="preserve">RESOLUCIÓN 2646 DE 2008 </t>
  </si>
  <si>
    <t>DECRETO 351 DE 2014</t>
  </si>
  <si>
    <t>RESOLUCIÓN 1409 DE 2012 - RESOLUCIÓN 2404 DE 2019</t>
  </si>
  <si>
    <t xml:space="preserve">RESOLUCIÓN 2404 DE 2019 </t>
  </si>
  <si>
    <t>REALIZAR ESTUDIOS DE ILUMINACIÓN EN LOS PUESTOS DE TRABAJOGARANTIZAR NIVELES MÍNIMOS DE ILUMINACIÓN DE ACUERDO AL TIPO DE ACTIVIDAD QUE SE REALICE, TALES COMO TAREAS DE ALTA PRECISIÓN VISUAL</t>
  </si>
  <si>
    <t>CAPACITACION MANEJO DE ESTRÉS,</t>
  </si>
  <si>
    <t>SEÑALIZACIÓN,  DEMARCACIÓN DE LAS ÁREAS DE TRABAJO, REALIZACIÓN DE EXÁMENES MÉDICOS CON APTITUD DE ALTURAS Y CURSO AVANZADO DE TRABAJO DE ALTURAS</t>
  </si>
  <si>
    <t>LIMITACIÓN DE LA VELOCIDAD DE CIRCULACIÓN DE VEHÍCULOS Y MAQUINARIA DENTRO DE LA INSTALACIÓN Y SEÑALIZACIÓN DE ESTA.  ASI COMO EL USO PERMANETE DE MASCARILLA NASOBUCAL, MONOGAFAS</t>
  </si>
  <si>
    <t>REALIZAR CAPACITACION EN MANEJO DEFENSIVO, ASI MISMO LA  INSPECCIÓN PERIODICA A VEHICULOS</t>
  </si>
  <si>
    <t>DESCRIPCIÓN</t>
  </si>
  <si>
    <t xml:space="preserve">CLASIFICACIÓN </t>
  </si>
  <si>
    <t xml:space="preserve">PLAN DE TRABAJO </t>
  </si>
  <si>
    <t xml:space="preserve">PELIGRO </t>
  </si>
  <si>
    <t xml:space="preserve">PLAN DE ACCIÓN </t>
  </si>
  <si>
    <t>CARGUE DE COMBUSTIBLE EN ZONAS NO AUTORIZADAS</t>
  </si>
  <si>
    <t>ELEVACIÓN DE LOS MIEMBROS SUPERIORES AL ALCANZAR PLANOS ALTOS DE TRABAJO</t>
  </si>
  <si>
    <t xml:space="preserve">LISTA DE CHEQUEO  </t>
  </si>
  <si>
    <t xml:space="preserve">A continuación se relaciona una lista de preguntas que tienen como fin principal, verificar el estado actual de la empresa de Alumbrado Publico de Distracción  La Guajira, especificamente lo relacionado con la identificación de peligros, valoraciones y controles en las actividades que se desarrollan en la empresa; asi mismo, este sera el insumo que permitira la creación de la matriz GTC 45 versión 2012. </t>
  </si>
  <si>
    <t>ITEM</t>
  </si>
  <si>
    <t>PREGUNTA</t>
  </si>
  <si>
    <t>¿La empresa cuenta con todas las señalizaciones
pertinentes?</t>
  </si>
  <si>
    <t>¿Cuenta la empresa con mecanismos e instrumentos para
atender, escuchar y responder las sugerencias, quejas,
reclamos y peticiones de sus colaboradores respecto a la
SST?</t>
  </si>
  <si>
    <t>¿La organización cuenta con recursos destinados a la
seguridad y salud de los trabajadores?</t>
  </si>
  <si>
    <t>¿Implementa la empresa programas de bienestar que
refuerzan la Seguridad y Salud de su personal en el
trabajo?</t>
  </si>
  <si>
    <t>¿Los colaboradores participan en la identificación de peligros y
condiciones de riesgo de la empresa?</t>
  </si>
  <si>
    <t>¿Se han realizado capacitaciones en materia de prevención de
accidentes y primeros auxilios?</t>
  </si>
  <si>
    <t>¿La empresa posee canales de comunicación efectiva
para el SG-SST?</t>
  </si>
  <si>
    <t>¿La empresa  realiza exámenes médicos ocupaciones
para identificar el estado de salud y capacidad de trabajo?</t>
  </si>
  <si>
    <t>¿La empresa suministra los Elementos de Protección
Personal para el desarrollo seguro de las actividades?</t>
  </si>
  <si>
    <t>¿Los colaboradores participan  en la identificación de peligros y
condiciones de riesgo de la empresa?</t>
  </si>
  <si>
    <t>¿Se verifica la intervención de la empresa para mejorar las
condiciones inseguras y de peligro en las instalaciones?</t>
  </si>
  <si>
    <t>¿La areas  de trabajo cumplen con todas las normas de
ergonomía y condiciones ambientales sobre los puestos de
trabajo?</t>
  </si>
  <si>
    <t>¿Los colaboradores sufren a exposición a altas y bajas temperaturas en su lugar
de trabajo?</t>
  </si>
  <si>
    <t>¿Alguna vez ha ocurrido un accidente de trabajo que
trajera como consecuencia la muerte de un colaborador ?</t>
  </si>
  <si>
    <t xml:space="preserve">¿Se mantiene una jornada laboral  de maximo 8 horas  diarias en el trabajo? </t>
  </si>
  <si>
    <t>C</t>
  </si>
  <si>
    <t>NC</t>
  </si>
  <si>
    <t>C: CUMPLE               NC: NO CUMPLE      NA: NO APLICA</t>
  </si>
  <si>
    <r>
      <t>¿L</t>
    </r>
    <r>
      <rPr>
        <sz val="14"/>
        <rFont val="Times New Roman"/>
        <family val="1"/>
      </rPr>
      <t>a empresa identifica las condiciones inseguras y de
peligro?</t>
    </r>
  </si>
  <si>
    <t>FLUIDOS O EXCREMENTOS</t>
  </si>
  <si>
    <t>RADIACIONES NO IONIZANTES (LASER, ULTRAVIOLETA, INFRARROJA, RADIOFRECUENCIA, MICROONDAS)</t>
  </si>
  <si>
    <t>PRECIPITACIONES (LLUVIAS, GRANIZADAS, HELADAS)</t>
  </si>
  <si>
    <t>PÚBLICOS (ROBOS, ATRACOS, ASALTOS, ATENTADOS, DE ORDEN PÚBLICO)</t>
  </si>
  <si>
    <t>JORNADA DE TRABAJO (PAUSAS, TRABAJO NOCTURNO, ROTACIÓN, HORAS EXTRAS, DESCANSOS)</t>
  </si>
  <si>
    <t>RADIACIONES IONIZANTES (RAYOS X, GAMA, BETA Y ALFA)</t>
  </si>
  <si>
    <t>PICADURAS</t>
  </si>
  <si>
    <t>INTERFASE PERSONA - TAREA (CONOCIMIENTOS, HABILIDAD CON RELACIÓN CON LA DEMANDA DE LA TAREA, INICIATIVA, AUTONOMÍA Y RECONOCIMIENTO, IDENTIFICACIÓN DE LA PERSONA CON LA TAREA Y LA ORGANIZACIÓN)</t>
  </si>
  <si>
    <t>HUMOS METÁLICOS Y NO METÁLICOS</t>
  </si>
  <si>
    <t>PRESIÓN ATMOSFÉRICA (NORMAL Y AJUSTADA)</t>
  </si>
  <si>
    <t>PARÁSITOS</t>
  </si>
  <si>
    <t xml:space="preserve">TECNOLÓGICO (EXPLOSIÓN, FUGA, DERRAME, INCENDIO) </t>
  </si>
  <si>
    <t>CONDICIONES DE LA TAREA (CARGA MENTAL, CONTENIDO DE LA TAREA, DEMANDAS EMOCIONALES, SISTEMAS DE CONTROL, DEFINICION DE ROLES, MONOTONIA, ETC.)</t>
  </si>
  <si>
    <t>TEMPERATURAS EXTREMAS (FRIO O CALOR)</t>
  </si>
  <si>
    <t>RICKTESIAS</t>
  </si>
  <si>
    <t xml:space="preserve">LOCATIVO (SISTEMAS Y MEDIOS DE ALMACENAMIENTO) SUPERFICIES DE TRABAJO (IRREGULARES, DESLIZANTES, CON DIFERENCIA DEL NIVEL), CONDICIONES DE ORDEN Y ASEO, CAÍDAS DE OBJETO)
</t>
  </si>
  <si>
    <t>CARACTERÍSTICAS DEL GRUPO SOCIAL DEL TRABAJO (RELACIONES, COHESIÓN, CALIDAD DE INTERACCIÓN, TRABAJO EN EQUIPO)</t>
  </si>
  <si>
    <t xml:space="preserve"> LÍQUIDOS (NIEBLAS Y ROCÍOS)</t>
  </si>
  <si>
    <t>VIBRACIÓN (CUERPO ENTERO O SEGMENTARIA)</t>
  </si>
  <si>
    <t>ELÉCTRICO (ALTA Y BAJA TENSIÓN, ESTÁTICA)</t>
  </si>
  <si>
    <t>CARACTERÍSTICAS DE LA ORGANIZACIÓN DEL TRABAJO (COMUNICACIÓN, TECNOLOGÍA, ORGANIZACIÓN DEL TRABAJO, DEMANDAS CUALITATIVAS Y CUANTITATIVAS DE LA LABOR)</t>
  </si>
  <si>
    <t>ILUMINACIÓN (LUZ EN EXCESO O AUSENCIA)</t>
  </si>
  <si>
    <t>MECÁNICOS (ELEMENTOS O PARTES DE MÁQUINAS, HERRAMIENTAS, EQUIPOS, PIEZAS A TRABAJAR, MATERIALES PROYECTADOS SÓLIDOS O FLUIDOS)</t>
  </si>
  <si>
    <t>POSTURA (PROLONGADA, MANTENIDA, FORZADA, ANTIGRAVITACIONAL)</t>
  </si>
  <si>
    <t>GESTIÓN ORGANIZACIONAL (ESTILO DE MANDO, PAGO, CONTRATACIÓN, PARTICIPACIÓN, INDUCCIÓN Y CAPACITACIÓN, BIENESTAR SOCIAL, EVALUACIÓN DEL DESEMPEÑO, MANEJO DE CAMBIOS)</t>
  </si>
  <si>
    <t>POLVOS ORGÁNICOS O INORGÁNICOS</t>
  </si>
  <si>
    <t>RUIDO (DE IMPACTO, INTERMITENTE O CONTINUO)</t>
  </si>
  <si>
    <t>FENÓMENOS NATURALES</t>
  </si>
  <si>
    <t>BIOMECÁNICOS</t>
  </si>
  <si>
    <t>QUÍMICOS</t>
  </si>
  <si>
    <t>FÍSICOS</t>
  </si>
  <si>
    <t>CLASIFICACIÓN</t>
  </si>
  <si>
    <t xml:space="preserve">                    TABLA DE PELIGROS</t>
  </si>
  <si>
    <t>CAPACITACIÓN EN MANEJO DEFENSIVO, INSPECCIÓN PERIODICA A VEHICULOS, IMPLEMENTACIÓN DEL PLAN DE SEGURIDAD VIAL</t>
  </si>
  <si>
    <t>REALIZAR CAPACITACIÓN EN MANEJO DEFENSIVO, INSPECCIÓN PERIODICA A VEHICULOS, IMPLEMENTACIÓN DEL PLAN DE SEGURIDAD VIAL.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</si>
</sst>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0"/>
      <name val="Arial"/>
    </font>
    <font>
      <sz val="8"/>
      <name val="Arial"/>
      <family val="2"/>
    </font>
    <font>
      <u/>
      <sz val="10"/>
      <color indexed="12"/>
      <name val="Arial"/>
      <family val="2"/>
    </font>
    <font>
      <b/>
      <sz val="8"/>
      <name val="Arial"/>
      <family val="2"/>
    </font>
    <font>
      <sz val="10"/>
      <name val="Arial"/>
      <family val="2"/>
    </font>
    <font>
      <b/>
      <sz val="16"/>
      <name val="Arial"/>
      <family val="2"/>
    </font>
    <font>
      <b/>
      <sz val="10"/>
      <name val="Arial"/>
      <family val="2"/>
    </font>
    <font>
      <b/>
      <sz val="12"/>
      <name val="Arial"/>
      <family val="2"/>
    </font>
    <font>
      <sz val="8"/>
      <name val="Arial"/>
      <family val="2"/>
    </font>
    <font>
      <sz val="10"/>
      <name val="MS Sans Serif"/>
      <family val="2"/>
    </font>
    <font>
      <sz val="10"/>
      <name val="Calibri"/>
      <family val="2"/>
    </font>
    <font>
      <b/>
      <sz val="8"/>
      <name val="Calibri"/>
      <family val="2"/>
    </font>
    <font>
      <b/>
      <sz val="12"/>
      <name val="Calibri"/>
      <family val="2"/>
    </font>
    <font>
      <b/>
      <sz val="13"/>
      <color indexed="8"/>
      <name val="Calibri"/>
      <family val="2"/>
    </font>
    <font>
      <sz val="14"/>
      <name val="Calibri"/>
      <family val="2"/>
    </font>
    <font>
      <sz val="11"/>
      <color theme="1"/>
      <name val="Calibri"/>
      <family val="2"/>
      <scheme val="minor"/>
    </font>
    <font>
      <b/>
      <sz val="9"/>
      <color rgb="FF000000"/>
      <name val="Tahoma"/>
      <family val="2"/>
    </font>
    <font>
      <sz val="9"/>
      <color rgb="FF000000"/>
      <name val="Tahoma"/>
      <family val="2"/>
    </font>
    <font>
      <b/>
      <sz val="12"/>
      <name val="Calibri"/>
      <family val="2"/>
      <scheme val="minor"/>
    </font>
    <font>
      <b/>
      <sz val="16"/>
      <name val="Tahoma"/>
      <family val="2"/>
    </font>
    <font>
      <sz val="11"/>
      <name val="Calibri"/>
      <family val="2"/>
    </font>
    <font>
      <sz val="12"/>
      <name val="Calibri"/>
      <family val="2"/>
    </font>
    <font>
      <sz val="36"/>
      <color rgb="FFFF0000"/>
      <name val="Arial"/>
      <family val="2"/>
    </font>
    <font>
      <b/>
      <sz val="22"/>
      <name val="Calibri"/>
      <family val="2"/>
    </font>
    <font>
      <b/>
      <sz val="18"/>
      <name val="Calibri"/>
      <family val="2"/>
    </font>
    <font>
      <sz val="12"/>
      <color rgb="FF202124"/>
      <name val="Arial"/>
      <family val="2"/>
    </font>
    <font>
      <sz val="9"/>
      <color indexed="81"/>
      <name val="Tahoma"/>
      <family val="2"/>
    </font>
    <font>
      <b/>
      <sz val="9"/>
      <color indexed="81"/>
      <name val="Tahoma"/>
      <family val="2"/>
    </font>
    <font>
      <sz val="11"/>
      <color theme="1"/>
      <name val="Calibri"/>
      <family val="2"/>
    </font>
    <font>
      <b/>
      <sz val="12"/>
      <name val="Times New Roman"/>
      <family val="1"/>
    </font>
    <font>
      <sz val="12"/>
      <name val="Times New Roman"/>
      <family val="1"/>
    </font>
    <font>
      <b/>
      <sz val="8"/>
      <name val="Times New Roman"/>
      <family val="1"/>
    </font>
    <font>
      <b/>
      <sz val="11"/>
      <name val="Times New Roman"/>
      <family val="1"/>
    </font>
    <font>
      <sz val="10"/>
      <name val="Times New Roman"/>
      <family val="1"/>
    </font>
    <font>
      <sz val="14"/>
      <name val="Times New Roman"/>
      <family val="1"/>
    </font>
    <font>
      <b/>
      <i/>
      <sz val="12"/>
      <name val="Times New Roman"/>
      <family val="1"/>
    </font>
    <font>
      <b/>
      <sz val="14"/>
      <name val="Times New Roman"/>
      <family val="1"/>
    </font>
    <font>
      <i/>
      <sz val="14"/>
      <name val="Times New Roman"/>
      <family val="1"/>
    </font>
    <font>
      <sz val="11"/>
      <name val="Arial"/>
      <family val="2"/>
    </font>
    <font>
      <b/>
      <sz val="8"/>
      <color theme="1"/>
      <name val="Calibri"/>
      <family val="2"/>
      <scheme val="minor"/>
    </font>
  </fonts>
  <fills count="10">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rgb="FFFFFF00"/>
        <bgColor indexed="64"/>
      </patternFill>
    </fill>
    <fill>
      <patternFill patternType="solid">
        <fgColor theme="0"/>
        <bgColor indexed="64"/>
      </patternFill>
    </fill>
    <fill>
      <patternFill patternType="solid">
        <fgColor theme="3" tint="0.39997558519241921"/>
        <bgColor indexed="64"/>
      </patternFill>
    </fill>
    <fill>
      <patternFill patternType="solid">
        <fgColor theme="9" tint="0.39997558519241921"/>
        <bgColor indexed="64"/>
      </patternFill>
    </fill>
    <fill>
      <patternFill patternType="solid">
        <fgColor rgb="FFFFC000"/>
        <bgColor indexed="64"/>
      </patternFill>
    </fill>
    <fill>
      <patternFill patternType="solid">
        <fgColor theme="6"/>
        <bgColor indexed="64"/>
      </patternFill>
    </fill>
  </fills>
  <borders count="60">
    <border>
      <left/>
      <right/>
      <top/>
      <bottom/>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style="thin">
        <color indexed="64"/>
      </top>
      <bottom/>
      <diagonal/>
    </border>
    <border>
      <left/>
      <right/>
      <top/>
      <bottom style="thin">
        <color indexed="64"/>
      </bottom>
      <diagonal/>
    </border>
    <border>
      <left/>
      <right/>
      <top/>
      <bottom style="medium">
        <color indexed="64"/>
      </bottom>
      <diagonal/>
    </border>
    <border>
      <left style="medium">
        <color indexed="64"/>
      </left>
      <right/>
      <top style="thin">
        <color indexed="64"/>
      </top>
      <bottom/>
      <diagonal/>
    </border>
    <border>
      <left/>
      <right style="medium">
        <color indexed="64"/>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diagonal/>
    </border>
    <border>
      <left style="medium">
        <color indexed="64"/>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top/>
      <bottom style="thin">
        <color indexed="64"/>
      </bottom>
      <diagonal/>
    </border>
    <border>
      <left style="medium">
        <color indexed="64"/>
      </left>
      <right/>
      <top/>
      <bottom style="thin">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top style="thin">
        <color indexed="64"/>
      </top>
      <bottom style="thin">
        <color indexed="64"/>
      </bottom>
      <diagonal/>
    </border>
  </borders>
  <cellStyleXfs count="8">
    <xf numFmtId="0" fontId="0" fillId="0" borderId="0"/>
    <xf numFmtId="0" fontId="2" fillId="0" borderId="0" applyNumberFormat="0" applyFill="0" applyBorder="0" applyAlignment="0" applyProtection="0">
      <alignment vertical="top"/>
      <protection locked="0"/>
    </xf>
    <xf numFmtId="0" fontId="15" fillId="0" borderId="0"/>
    <xf numFmtId="0" fontId="4" fillId="0" borderId="0"/>
    <xf numFmtId="0" fontId="4" fillId="0" borderId="0"/>
    <xf numFmtId="0" fontId="15" fillId="0" borderId="0"/>
    <xf numFmtId="0" fontId="9" fillId="0" borderId="0" applyNumberFormat="0" applyFont="0" applyFill="0" applyBorder="0" applyAlignment="0" applyProtection="0">
      <alignment horizontal="left"/>
    </xf>
    <xf numFmtId="0" fontId="38" fillId="0" borderId="0"/>
  </cellStyleXfs>
  <cellXfs count="266">
    <xf numFmtId="0" fontId="0" fillId="0" borderId="0" xfId="0"/>
    <xf numFmtId="0" fontId="6" fillId="0" borderId="0" xfId="0" applyFont="1"/>
    <xf numFmtId="0" fontId="5" fillId="0" borderId="0" xfId="0" applyFont="1" applyAlignment="1">
      <alignment horizontal="center"/>
    </xf>
    <xf numFmtId="0" fontId="7" fillId="0" borderId="0" xfId="0" applyFont="1" applyAlignment="1">
      <alignment horizont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1" fillId="0" borderId="7" xfId="0" applyFont="1" applyBorder="1"/>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1" fillId="0" borderId="8" xfId="0" applyFont="1" applyBorder="1"/>
    <xf numFmtId="0" fontId="1" fillId="0" borderId="11" xfId="0" applyFont="1" applyBorder="1"/>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1" fillId="0" borderId="12" xfId="0" applyFont="1" applyBorder="1"/>
    <xf numFmtId="0" fontId="1" fillId="0" borderId="15" xfId="0" applyFont="1" applyBorder="1"/>
    <xf numFmtId="0" fontId="3" fillId="0" borderId="16" xfId="0" applyFont="1" applyBorder="1" applyAlignment="1">
      <alignment horizontal="center" vertical="center"/>
    </xf>
    <xf numFmtId="0" fontId="1" fillId="0" borderId="0" xfId="0" applyFont="1"/>
    <xf numFmtId="0" fontId="1" fillId="0" borderId="17" xfId="0" applyFont="1" applyBorder="1"/>
    <xf numFmtId="0" fontId="3" fillId="0" borderId="18" xfId="0" applyFont="1" applyBorder="1" applyAlignment="1">
      <alignment horizontal="center" vertical="center"/>
    </xf>
    <xf numFmtId="0" fontId="3" fillId="0" borderId="19" xfId="0" applyFont="1" applyBorder="1" applyAlignment="1">
      <alignment horizontal="center" vertical="center"/>
    </xf>
    <xf numFmtId="0" fontId="3" fillId="0" borderId="20" xfId="0" applyFont="1" applyBorder="1" applyAlignment="1">
      <alignment horizontal="center" vertical="center"/>
    </xf>
    <xf numFmtId="0" fontId="1" fillId="0" borderId="21" xfId="0" applyFont="1" applyBorder="1"/>
    <xf numFmtId="0" fontId="1" fillId="0" borderId="22" xfId="0" applyFont="1" applyBorder="1"/>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1" fillId="0" borderId="25" xfId="0" applyFont="1" applyBorder="1"/>
    <xf numFmtId="0" fontId="1" fillId="0" borderId="26" xfId="0" applyFont="1" applyBorder="1"/>
    <xf numFmtId="0" fontId="1" fillId="0" borderId="27" xfId="0" applyFont="1" applyBorder="1"/>
    <xf numFmtId="0" fontId="1" fillId="0" borderId="28" xfId="0" applyFont="1" applyBorder="1"/>
    <xf numFmtId="0" fontId="1" fillId="0" borderId="29" xfId="0" applyFont="1" applyBorder="1"/>
    <xf numFmtId="0" fontId="10" fillId="0" borderId="0" xfId="0" applyFont="1"/>
    <xf numFmtId="0" fontId="10" fillId="0" borderId="0" xfId="0" applyFont="1" applyAlignment="1">
      <alignment horizontal="center"/>
    </xf>
    <xf numFmtId="0" fontId="14" fillId="0" borderId="0" xfId="0" applyFont="1"/>
    <xf numFmtId="0" fontId="3" fillId="0" borderId="13" xfId="0" applyFont="1" applyBorder="1" applyAlignment="1">
      <alignment horizontal="center" vertical="center" wrapText="1"/>
    </xf>
    <xf numFmtId="0" fontId="1" fillId="0" borderId="40" xfId="0" applyFont="1" applyBorder="1"/>
    <xf numFmtId="0" fontId="1" fillId="0" borderId="35" xfId="0" applyFont="1" applyBorder="1"/>
    <xf numFmtId="0" fontId="0" fillId="0" borderId="0" xfId="0" applyAlignment="1" applyProtection="1">
      <alignment wrapText="1"/>
      <protection locked="0"/>
    </xf>
    <xf numFmtId="0" fontId="20" fillId="0" borderId="0" xfId="0" applyFont="1"/>
    <xf numFmtId="0" fontId="20" fillId="0" borderId="13" xfId="0" applyFont="1" applyBorder="1" applyAlignment="1">
      <alignment horizontal="justify" vertical="center" wrapText="1" shrinkToFit="1"/>
    </xf>
    <xf numFmtId="0" fontId="20" fillId="0" borderId="9" xfId="0" applyFont="1" applyBorder="1" applyAlignment="1">
      <alignment horizontal="center" vertical="center" wrapText="1"/>
    </xf>
    <xf numFmtId="0" fontId="20" fillId="0" borderId="13" xfId="0" applyFont="1" applyBorder="1" applyAlignment="1">
      <alignment horizontal="center" vertical="center" shrinkToFit="1"/>
    </xf>
    <xf numFmtId="0" fontId="20" fillId="3" borderId="13" xfId="0" applyFont="1" applyFill="1" applyBorder="1" applyAlignment="1">
      <alignment horizontal="center" vertical="center" wrapText="1"/>
    </xf>
    <xf numFmtId="0" fontId="20" fillId="3" borderId="13" xfId="0" applyFont="1" applyFill="1" applyBorder="1" applyAlignment="1">
      <alignment horizontal="center" vertical="center"/>
    </xf>
    <xf numFmtId="0" fontId="20" fillId="0" borderId="23" xfId="0" applyFont="1" applyBorder="1" applyAlignment="1">
      <alignment horizontal="center" vertical="center" wrapText="1"/>
    </xf>
    <xf numFmtId="0" fontId="20" fillId="0" borderId="23" xfId="0" applyFont="1" applyBorder="1" applyAlignment="1">
      <alignment horizontal="center" vertical="center" shrinkToFit="1"/>
    </xf>
    <xf numFmtId="0" fontId="20" fillId="3" borderId="23" xfId="0" applyFont="1" applyFill="1" applyBorder="1" applyAlignment="1">
      <alignment horizontal="center" vertical="center" wrapText="1"/>
    </xf>
    <xf numFmtId="0" fontId="20" fillId="3" borderId="23" xfId="0" applyFont="1" applyFill="1" applyBorder="1" applyAlignment="1">
      <alignment horizontal="center" vertical="center"/>
    </xf>
    <xf numFmtId="0" fontId="20" fillId="0" borderId="13" xfId="0" applyFont="1" applyBorder="1" applyAlignment="1">
      <alignment horizontal="center" vertical="center" wrapText="1" shrinkToFit="1"/>
    </xf>
    <xf numFmtId="0" fontId="20" fillId="0" borderId="23" xfId="0" applyFont="1" applyBorder="1" applyAlignment="1">
      <alignment horizontal="center" vertical="center" wrapText="1" shrinkToFit="1"/>
    </xf>
    <xf numFmtId="0" fontId="20" fillId="0" borderId="14" xfId="0" applyFont="1" applyBorder="1" applyAlignment="1">
      <alignment horizontal="center" vertical="center" wrapText="1"/>
    </xf>
    <xf numFmtId="0" fontId="20" fillId="0" borderId="25" xfId="0" applyFont="1" applyBorder="1" applyAlignment="1">
      <alignment horizontal="center" vertical="center" wrapText="1"/>
    </xf>
    <xf numFmtId="0" fontId="20" fillId="0" borderId="24"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13" xfId="0" applyFont="1" applyBorder="1" applyAlignment="1">
      <alignment vertical="center" wrapText="1"/>
    </xf>
    <xf numFmtId="0" fontId="25" fillId="0" borderId="13" xfId="0" applyFont="1" applyBorder="1" applyAlignment="1">
      <alignment horizontal="center" vertical="center" wrapText="1"/>
    </xf>
    <xf numFmtId="0" fontId="20" fillId="0" borderId="19" xfId="0" applyFont="1" applyBorder="1" applyAlignment="1">
      <alignment vertical="center" wrapText="1"/>
    </xf>
    <xf numFmtId="0" fontId="20" fillId="0" borderId="13" xfId="0" applyFont="1" applyBorder="1" applyAlignment="1">
      <alignment horizontal="center" vertical="center" wrapText="1"/>
    </xf>
    <xf numFmtId="0" fontId="20" fillId="0" borderId="10" xfId="0" applyFont="1" applyBorder="1" applyAlignment="1">
      <alignment horizontal="center" vertical="center" wrapText="1"/>
    </xf>
    <xf numFmtId="0" fontId="12" fillId="0" borderId="13" xfId="0" applyFont="1" applyBorder="1" applyAlignment="1">
      <alignment horizontal="center" vertical="center" textRotation="90" wrapText="1"/>
    </xf>
    <xf numFmtId="0" fontId="20" fillId="0" borderId="13" xfId="0" applyFont="1" applyBorder="1" applyAlignment="1">
      <alignment horizontal="justify" vertical="center" wrapText="1"/>
    </xf>
    <xf numFmtId="0" fontId="20" fillId="0" borderId="23" xfId="0" applyFont="1" applyBorder="1" applyAlignment="1">
      <alignment horizontal="justify" vertical="center" wrapText="1"/>
    </xf>
    <xf numFmtId="0" fontId="20" fillId="0" borderId="13" xfId="0" applyFont="1" applyBorder="1" applyAlignment="1">
      <alignment horizontal="center" vertical="center"/>
    </xf>
    <xf numFmtId="0" fontId="28" fillId="0" borderId="13" xfId="0" applyFont="1" applyBorder="1" applyAlignment="1">
      <alignment horizontal="center" vertical="center" wrapText="1"/>
    </xf>
    <xf numFmtId="0" fontId="28" fillId="0" borderId="14" xfId="0" applyFont="1" applyBorder="1" applyAlignment="1">
      <alignment horizontal="center" vertical="center" wrapText="1"/>
    </xf>
    <xf numFmtId="0" fontId="20" fillId="0" borderId="46" xfId="0" applyFont="1" applyBorder="1" applyAlignment="1">
      <alignment horizontal="center" vertical="center" wrapText="1"/>
    </xf>
    <xf numFmtId="0" fontId="20" fillId="0" borderId="2" xfId="0" applyFont="1" applyBorder="1" applyAlignment="1">
      <alignment horizontal="center" vertical="center" wrapText="1" shrinkToFit="1"/>
    </xf>
    <xf numFmtId="0" fontId="20" fillId="0" borderId="46" xfId="0" quotePrefix="1" applyFont="1" applyBorder="1" applyAlignment="1">
      <alignment horizontal="center" vertical="center" wrapText="1"/>
    </xf>
    <xf numFmtId="0" fontId="20" fillId="0" borderId="28" xfId="0" quotePrefix="1" applyFont="1" applyBorder="1" applyAlignment="1" applyProtection="1">
      <alignment horizontal="justify" vertical="center" wrapText="1"/>
      <protection locked="0"/>
    </xf>
    <xf numFmtId="0" fontId="20" fillId="0" borderId="45" xfId="0" applyFont="1" applyBorder="1" applyAlignment="1">
      <alignment horizontal="justify" vertical="center" wrapText="1" shrinkToFit="1"/>
    </xf>
    <xf numFmtId="0" fontId="20" fillId="0" borderId="40" xfId="0" applyFont="1" applyBorder="1" applyAlignment="1">
      <alignment horizontal="justify" vertical="center" wrapText="1"/>
    </xf>
    <xf numFmtId="0" fontId="20" fillId="0" borderId="50" xfId="0" applyFont="1" applyBorder="1" applyAlignment="1">
      <alignment horizontal="justify" vertical="center" wrapText="1" shrinkToFit="1"/>
    </xf>
    <xf numFmtId="0" fontId="20" fillId="0" borderId="2" xfId="0" applyFont="1" applyBorder="1" applyAlignment="1">
      <alignment horizontal="justify" vertical="center" wrapText="1" shrinkToFit="1"/>
    </xf>
    <xf numFmtId="0" fontId="20" fillId="0" borderId="46" xfId="0" quotePrefix="1" applyFont="1" applyBorder="1" applyAlignment="1" applyProtection="1">
      <alignment horizontal="center" vertical="center" wrapText="1"/>
      <protection locked="0"/>
    </xf>
    <xf numFmtId="0" fontId="20" fillId="0" borderId="57"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49" xfId="0" applyFont="1" applyBorder="1" applyAlignment="1">
      <alignment horizontal="center" vertical="center" wrapText="1"/>
    </xf>
    <xf numFmtId="0" fontId="20" fillId="0" borderId="46" xfId="0" applyFont="1" applyBorder="1" applyAlignment="1">
      <alignment horizontal="center" vertical="center" wrapText="1" shrinkToFit="1"/>
    </xf>
    <xf numFmtId="0" fontId="20" fillId="0" borderId="58" xfId="0" quotePrefix="1" applyFont="1" applyBorder="1" applyAlignment="1">
      <alignment horizontal="center" vertical="center" wrapText="1"/>
    </xf>
    <xf numFmtId="0" fontId="12" fillId="0" borderId="47" xfId="0" applyFont="1" applyBorder="1" applyAlignment="1">
      <alignment horizontal="center" vertical="center"/>
    </xf>
    <xf numFmtId="0" fontId="12" fillId="0" borderId="46" xfId="0" applyFont="1" applyBorder="1" applyAlignment="1">
      <alignment horizontal="center" vertical="center"/>
    </xf>
    <xf numFmtId="0" fontId="12" fillId="0" borderId="13" xfId="0" applyFont="1" applyBorder="1" applyAlignment="1">
      <alignment horizontal="center" vertical="center" wrapText="1"/>
    </xf>
    <xf numFmtId="0" fontId="12" fillId="0" borderId="13" xfId="0" applyFont="1" applyBorder="1" applyAlignment="1">
      <alignment horizontal="center" vertical="center"/>
    </xf>
    <xf numFmtId="0" fontId="12" fillId="2" borderId="13" xfId="0" applyFont="1" applyFill="1" applyBorder="1" applyAlignment="1">
      <alignment horizontal="center" vertical="center" textRotation="90" wrapText="1"/>
    </xf>
    <xf numFmtId="0" fontId="12" fillId="7" borderId="13" xfId="0" applyFont="1" applyFill="1" applyBorder="1" applyAlignment="1">
      <alignment horizontal="center" vertical="center" textRotation="90" wrapText="1"/>
    </xf>
    <xf numFmtId="0" fontId="21" fillId="0" borderId="13" xfId="0" applyFont="1" applyBorder="1" applyAlignment="1">
      <alignment horizontal="center" vertical="center" wrapText="1"/>
    </xf>
    <xf numFmtId="0" fontId="20" fillId="0" borderId="13" xfId="0" quotePrefix="1" applyFont="1" applyBorder="1" applyAlignment="1">
      <alignment horizontal="center" vertical="center" wrapText="1"/>
    </xf>
    <xf numFmtId="0" fontId="20" fillId="3" borderId="13" xfId="0" applyFont="1" applyFill="1" applyBorder="1" applyAlignment="1">
      <alignment horizontal="justify" vertical="center" wrapText="1" shrinkToFit="1"/>
    </xf>
    <xf numFmtId="0" fontId="20" fillId="0" borderId="13" xfId="0" quotePrefix="1" applyFont="1" applyBorder="1" applyAlignment="1" applyProtection="1">
      <alignment horizontal="center" vertical="center" wrapText="1"/>
      <protection locked="0"/>
    </xf>
    <xf numFmtId="0" fontId="20" fillId="0" borderId="13" xfId="0" applyFont="1" applyBorder="1" applyAlignment="1">
      <alignment horizontal="left" vertical="center" wrapText="1"/>
    </xf>
    <xf numFmtId="0" fontId="20" fillId="0" borderId="13" xfId="0" quotePrefix="1" applyFont="1" applyBorder="1" applyAlignment="1" applyProtection="1">
      <alignment horizontal="justify" vertical="center" wrapText="1"/>
      <protection locked="0"/>
    </xf>
    <xf numFmtId="0" fontId="20" fillId="4" borderId="13" xfId="0" applyFont="1" applyFill="1" applyBorder="1" applyAlignment="1">
      <alignment horizontal="justify" vertical="center" wrapText="1" shrinkToFit="1"/>
    </xf>
    <xf numFmtId="0" fontId="21" fillId="0" borderId="14" xfId="0" applyFont="1" applyBorder="1" applyAlignment="1">
      <alignment horizontal="center" vertical="center" wrapText="1"/>
    </xf>
    <xf numFmtId="0" fontId="20" fillId="3" borderId="23" xfId="0" applyFont="1" applyFill="1" applyBorder="1" applyAlignment="1">
      <alignment horizontal="justify" vertical="center" wrapText="1" shrinkToFit="1"/>
    </xf>
    <xf numFmtId="0" fontId="12" fillId="0" borderId="9" xfId="0" applyFont="1" applyBorder="1" applyAlignment="1">
      <alignment horizontal="center" vertical="center" wrapText="1"/>
    </xf>
    <xf numFmtId="0" fontId="10" fillId="0" borderId="0" xfId="0" applyFont="1" applyAlignment="1">
      <alignment horizontal="center" vertical="center"/>
    </xf>
    <xf numFmtId="0" fontId="29" fillId="0" borderId="13" xfId="0" applyFont="1" applyBorder="1" applyAlignment="1">
      <alignment horizontal="center" vertical="center"/>
    </xf>
    <xf numFmtId="0" fontId="30" fillId="0" borderId="13" xfId="0" applyFont="1" applyBorder="1"/>
    <xf numFmtId="0" fontId="29" fillId="0" borderId="13" xfId="0" applyFont="1" applyBorder="1" applyAlignment="1">
      <alignment horizontal="center" vertical="center" wrapText="1"/>
    </xf>
    <xf numFmtId="0" fontId="33" fillId="0" borderId="13" xfId="0" applyFont="1" applyBorder="1"/>
    <xf numFmtId="0" fontId="29" fillId="0" borderId="11" xfId="0" applyFont="1" applyBorder="1" applyAlignment="1">
      <alignment horizontal="center" vertical="center"/>
    </xf>
    <xf numFmtId="0" fontId="29" fillId="0" borderId="14" xfId="0" applyFont="1" applyBorder="1" applyAlignment="1">
      <alignment horizontal="center" vertical="center"/>
    </xf>
    <xf numFmtId="0" fontId="32" fillId="0" borderId="11" xfId="0" applyFont="1" applyBorder="1" applyAlignment="1">
      <alignment horizontal="center" vertical="center"/>
    </xf>
    <xf numFmtId="0" fontId="29" fillId="0" borderId="14" xfId="0" applyFont="1" applyBorder="1" applyAlignment="1">
      <alignment horizontal="center"/>
    </xf>
    <xf numFmtId="0" fontId="33" fillId="0" borderId="11" xfId="0" applyFont="1" applyBorder="1" applyAlignment="1">
      <alignment horizontal="center" vertical="center"/>
    </xf>
    <xf numFmtId="0" fontId="1" fillId="0" borderId="0" xfId="7" applyFont="1" applyAlignment="1">
      <alignment horizontal="center" vertical="center"/>
    </xf>
    <xf numFmtId="0" fontId="1" fillId="5" borderId="0" xfId="7" applyFont="1" applyFill="1" applyAlignment="1">
      <alignment horizontal="center" vertical="center"/>
    </xf>
    <xf numFmtId="0" fontId="1" fillId="5" borderId="13" xfId="7" applyFont="1" applyFill="1" applyBorder="1" applyAlignment="1">
      <alignment horizontal="center" vertical="center" wrapText="1"/>
    </xf>
    <xf numFmtId="0" fontId="1" fillId="0" borderId="13" xfId="7" applyFont="1" applyBorder="1" applyAlignment="1">
      <alignment horizontal="center" vertical="center" wrapText="1"/>
    </xf>
    <xf numFmtId="0" fontId="3" fillId="9" borderId="13" xfId="7" applyFont="1" applyFill="1" applyBorder="1" applyAlignment="1">
      <alignment horizontal="center" vertical="center" wrapText="1"/>
    </xf>
    <xf numFmtId="0" fontId="35" fillId="0" borderId="11" xfId="0" applyFont="1" applyBorder="1" applyAlignment="1">
      <alignment horizontal="center" vertical="center"/>
    </xf>
    <xf numFmtId="0" fontId="35" fillId="0" borderId="13" xfId="0" applyFont="1" applyBorder="1" applyAlignment="1">
      <alignment horizontal="center" vertical="center"/>
    </xf>
    <xf numFmtId="0" fontId="35" fillId="0" borderId="14" xfId="0" applyFont="1" applyBorder="1" applyAlignment="1">
      <alignment horizontal="center" vertical="center"/>
    </xf>
    <xf numFmtId="0" fontId="35" fillId="0" borderId="22" xfId="0" applyFont="1" applyBorder="1" applyAlignment="1">
      <alignment horizontal="center" vertical="center"/>
    </xf>
    <xf numFmtId="0" fontId="35" fillId="0" borderId="23" xfId="0" applyFont="1" applyBorder="1" applyAlignment="1">
      <alignment horizontal="center" vertical="center"/>
    </xf>
    <xf numFmtId="0" fontId="35" fillId="0" borderId="24" xfId="0" applyFont="1" applyBorder="1" applyAlignment="1">
      <alignment horizontal="center" vertical="center"/>
    </xf>
    <xf numFmtId="0" fontId="22" fillId="0" borderId="53" xfId="0" applyFont="1" applyBorder="1" applyAlignment="1" applyProtection="1">
      <alignment horizontal="center" vertical="center" wrapText="1"/>
      <protection locked="0"/>
    </xf>
    <xf numFmtId="0" fontId="22" fillId="0" borderId="54" xfId="0" applyFont="1" applyBorder="1" applyAlignment="1" applyProtection="1">
      <alignment horizontal="center" vertical="center" wrapText="1"/>
      <protection locked="0"/>
    </xf>
    <xf numFmtId="0" fontId="22" fillId="0" borderId="11" xfId="0" applyFont="1" applyBorder="1" applyAlignment="1" applyProtection="1">
      <alignment horizontal="center" vertical="center" wrapText="1"/>
      <protection locked="0"/>
    </xf>
    <xf numFmtId="0" fontId="22" fillId="0" borderId="13" xfId="0" applyFont="1" applyBorder="1" applyAlignment="1" applyProtection="1">
      <alignment horizontal="center" vertical="center" wrapText="1"/>
      <protection locked="0"/>
    </xf>
    <xf numFmtId="0" fontId="36" fillId="5" borderId="54" xfId="0" applyFont="1" applyFill="1" applyBorder="1" applyAlignment="1" applyProtection="1">
      <alignment horizontal="center" vertical="center" wrapText="1"/>
      <protection locked="0"/>
    </xf>
    <xf numFmtId="0" fontId="36" fillId="5" borderId="13" xfId="0" applyFont="1" applyFill="1" applyBorder="1" applyAlignment="1" applyProtection="1">
      <alignment horizontal="center" vertical="center" wrapText="1"/>
      <protection locked="0"/>
    </xf>
    <xf numFmtId="0" fontId="29" fillId="0" borderId="54" xfId="0" applyFont="1" applyBorder="1" applyAlignment="1" applyProtection="1">
      <alignment horizontal="center" vertical="center" wrapText="1"/>
      <protection locked="0"/>
    </xf>
    <xf numFmtId="0" fontId="29" fillId="0" borderId="55" xfId="0" applyFont="1" applyBorder="1" applyAlignment="1" applyProtection="1">
      <alignment horizontal="center" vertical="center" wrapText="1"/>
      <protection locked="0"/>
    </xf>
    <xf numFmtId="0" fontId="29" fillId="0" borderId="13" xfId="0" applyFont="1" applyBorder="1" applyAlignment="1" applyProtection="1">
      <alignment horizontal="center" vertical="center" wrapText="1"/>
      <protection locked="0"/>
    </xf>
    <xf numFmtId="0" fontId="29" fillId="0" borderId="14" xfId="0" applyFont="1" applyBorder="1" applyAlignment="1" applyProtection="1">
      <alignment horizontal="center" vertical="center" wrapText="1"/>
      <protection locked="0"/>
    </xf>
    <xf numFmtId="0" fontId="34" fillId="0" borderId="13" xfId="0" applyFont="1" applyBorder="1" applyAlignment="1">
      <alignment horizontal="center" vertical="center" wrapText="1"/>
    </xf>
    <xf numFmtId="0" fontId="34" fillId="0" borderId="13" xfId="0" applyFont="1" applyBorder="1" applyAlignment="1">
      <alignment horizontal="center" vertical="center"/>
    </xf>
    <xf numFmtId="0" fontId="34" fillId="0" borderId="13" xfId="0" applyFont="1" applyBorder="1" applyAlignment="1">
      <alignment horizontal="center"/>
    </xf>
    <xf numFmtId="0" fontId="31" fillId="6" borderId="11" xfId="0" applyFont="1" applyFill="1" applyBorder="1" applyAlignment="1">
      <alignment horizontal="center" vertical="center" textRotation="90" wrapText="1"/>
    </xf>
    <xf numFmtId="0" fontId="31" fillId="6" borderId="13" xfId="0" applyFont="1" applyFill="1" applyBorder="1" applyAlignment="1">
      <alignment horizontal="center" vertical="center" textRotation="90" wrapText="1"/>
    </xf>
    <xf numFmtId="0" fontId="31" fillId="6" borderId="14" xfId="0" applyFont="1" applyFill="1" applyBorder="1" applyAlignment="1">
      <alignment horizontal="center" vertical="center" textRotation="90" wrapText="1"/>
    </xf>
    <xf numFmtId="0" fontId="13" fillId="6" borderId="11" xfId="0" applyFont="1" applyFill="1" applyBorder="1" applyAlignment="1">
      <alignment horizontal="center" vertical="center"/>
    </xf>
    <xf numFmtId="0" fontId="13" fillId="6" borderId="13" xfId="0" applyFont="1" applyFill="1" applyBorder="1" applyAlignment="1">
      <alignment horizontal="center" vertical="center"/>
    </xf>
    <xf numFmtId="0" fontId="13" fillId="6" borderId="14" xfId="0" applyFont="1" applyFill="1" applyBorder="1" applyAlignment="1">
      <alignment horizontal="center" vertical="center"/>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14" xfId="0" applyFont="1" applyBorder="1" applyAlignment="1">
      <alignment horizontal="center" vertical="center" wrapText="1"/>
    </xf>
    <xf numFmtId="0" fontId="29" fillId="0" borderId="13" xfId="0" applyFont="1" applyBorder="1" applyAlignment="1">
      <alignment horizontal="center" vertical="center" wrapText="1"/>
    </xf>
    <xf numFmtId="0" fontId="33" fillId="0" borderId="13" xfId="0" applyFont="1" applyBorder="1" applyAlignment="1">
      <alignment horizontal="center" vertical="center" wrapText="1"/>
    </xf>
    <xf numFmtId="0" fontId="33" fillId="0" borderId="13" xfId="0" applyFont="1" applyBorder="1" applyAlignment="1">
      <alignment horizontal="center" vertical="center"/>
    </xf>
    <xf numFmtId="0" fontId="34" fillId="0" borderId="13" xfId="0" applyFont="1" applyBorder="1" applyAlignment="1">
      <alignment horizontal="center" wrapText="1"/>
    </xf>
    <xf numFmtId="0" fontId="39" fillId="0" borderId="31" xfId="7" applyFont="1" applyBorder="1" applyAlignment="1">
      <alignment horizontal="center" vertical="center" wrapText="1"/>
    </xf>
    <xf numFmtId="0" fontId="3" fillId="0" borderId="44" xfId="7" applyFont="1" applyBorder="1" applyAlignment="1">
      <alignment horizontal="center" vertical="center" wrapText="1"/>
    </xf>
    <xf numFmtId="0" fontId="3" fillId="0" borderId="59" xfId="7" applyFont="1" applyBorder="1" applyAlignment="1">
      <alignment horizontal="center" vertical="center" wrapText="1"/>
    </xf>
    <xf numFmtId="0" fontId="3" fillId="0" borderId="12" xfId="7" applyFont="1" applyBorder="1" applyAlignment="1">
      <alignment horizontal="center" vertical="center" wrapText="1"/>
    </xf>
    <xf numFmtId="0" fontId="1" fillId="8" borderId="18" xfId="7" applyFont="1" applyFill="1" applyBorder="1" applyAlignment="1">
      <alignment horizontal="center" vertical="center" textRotation="90"/>
    </xf>
    <xf numFmtId="0" fontId="1" fillId="8" borderId="16" xfId="7" applyFont="1" applyFill="1" applyBorder="1" applyAlignment="1">
      <alignment horizontal="center" vertical="center" textRotation="90"/>
    </xf>
    <xf numFmtId="0" fontId="1" fillId="8" borderId="9" xfId="7" applyFont="1" applyFill="1" applyBorder="1" applyAlignment="1">
      <alignment horizontal="center" vertical="center" textRotation="90"/>
    </xf>
    <xf numFmtId="0" fontId="11" fillId="6" borderId="39" xfId="0" applyFont="1" applyFill="1" applyBorder="1" applyAlignment="1">
      <alignment horizontal="center" vertical="center" textRotation="90" wrapText="1"/>
    </xf>
    <xf numFmtId="0" fontId="11" fillId="6" borderId="0" xfId="0" applyFont="1" applyFill="1" applyAlignment="1">
      <alignment horizontal="center" vertical="center" textRotation="90" wrapText="1"/>
    </xf>
    <xf numFmtId="0" fontId="11" fillId="6" borderId="34" xfId="0" applyFont="1" applyFill="1" applyBorder="1" applyAlignment="1">
      <alignment horizontal="center" vertical="center" textRotation="90" wrapText="1"/>
    </xf>
    <xf numFmtId="0" fontId="20" fillId="0" borderId="14" xfId="0" applyFont="1" applyBorder="1" applyAlignment="1">
      <alignment horizontal="justify" vertical="center" wrapText="1"/>
    </xf>
    <xf numFmtId="0" fontId="20" fillId="0" borderId="24" xfId="0" applyFont="1" applyBorder="1" applyAlignment="1">
      <alignment horizontal="justify" vertical="center" wrapText="1"/>
    </xf>
    <xf numFmtId="0" fontId="20" fillId="0" borderId="16" xfId="0" applyFont="1" applyBorder="1" applyAlignment="1">
      <alignment horizontal="center" vertical="center" wrapText="1"/>
    </xf>
    <xf numFmtId="0" fontId="20" fillId="0" borderId="18" xfId="0" applyFont="1" applyBorder="1" applyAlignment="1">
      <alignment horizontal="center" vertical="center" wrapText="1"/>
    </xf>
    <xf numFmtId="0" fontId="20" fillId="0" borderId="38" xfId="0" applyFont="1" applyBorder="1" applyAlignment="1">
      <alignment horizontal="center" vertical="center" wrapText="1"/>
    </xf>
    <xf numFmtId="0" fontId="20" fillId="0" borderId="56" xfId="0" applyFont="1" applyBorder="1" applyAlignment="1">
      <alignment horizontal="center" vertical="center" wrapText="1"/>
    </xf>
    <xf numFmtId="0" fontId="20" fillId="0" borderId="43" xfId="0" applyFont="1" applyBorder="1" applyAlignment="1">
      <alignment horizontal="center" vertical="center" wrapText="1"/>
    </xf>
    <xf numFmtId="0" fontId="20" fillId="0" borderId="19"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47" xfId="0" applyFont="1" applyBorder="1" applyAlignment="1">
      <alignment horizontal="center" vertical="center" wrapText="1"/>
    </xf>
    <xf numFmtId="0" fontId="23" fillId="0" borderId="13" xfId="0" applyFont="1" applyBorder="1" applyAlignment="1">
      <alignment horizontal="center" vertical="center" textRotation="255" wrapText="1"/>
    </xf>
    <xf numFmtId="0" fontId="23" fillId="0" borderId="12" xfId="0" applyFont="1" applyBorder="1" applyAlignment="1">
      <alignment horizontal="center" vertical="center" textRotation="255" wrapText="1"/>
    </xf>
    <xf numFmtId="0" fontId="24" fillId="0" borderId="26" xfId="0" applyFont="1" applyBorder="1" applyAlignment="1">
      <alignment horizontal="center" vertical="center" textRotation="255" wrapText="1"/>
    </xf>
    <xf numFmtId="0" fontId="24" fillId="0" borderId="27" xfId="0" applyFont="1" applyBorder="1" applyAlignment="1">
      <alignment horizontal="center" vertical="center" textRotation="255" wrapText="1"/>
    </xf>
    <xf numFmtId="0" fontId="24" fillId="0" borderId="28" xfId="0" applyFont="1" applyBorder="1" applyAlignment="1">
      <alignment horizontal="center" vertical="center" textRotation="255" wrapText="1"/>
    </xf>
    <xf numFmtId="0" fontId="20" fillId="0" borderId="13" xfId="0" applyFont="1" applyBorder="1" applyAlignment="1">
      <alignment horizontal="center" vertical="center" wrapText="1"/>
    </xf>
    <xf numFmtId="0" fontId="20" fillId="0" borderId="33" xfId="0" applyFont="1" applyBorder="1" applyAlignment="1">
      <alignment horizontal="center" vertical="center" wrapText="1"/>
    </xf>
    <xf numFmtId="0" fontId="20" fillId="0" borderId="30" xfId="0" applyFont="1" applyBorder="1" applyAlignment="1">
      <alignment horizontal="center" vertical="center" wrapText="1"/>
    </xf>
    <xf numFmtId="0" fontId="20" fillId="0" borderId="41" xfId="0" applyFont="1" applyBorder="1" applyAlignment="1">
      <alignment horizontal="center" vertical="center" wrapText="1"/>
    </xf>
    <xf numFmtId="0" fontId="23" fillId="0" borderId="21" xfId="0" applyFont="1" applyBorder="1" applyAlignment="1">
      <alignment horizontal="center" vertical="center" textRotation="255" wrapText="1"/>
    </xf>
    <xf numFmtId="0" fontId="23" fillId="0" borderId="17" xfId="0" applyFont="1" applyBorder="1" applyAlignment="1">
      <alignment horizontal="center" vertical="center" textRotation="255" wrapText="1"/>
    </xf>
    <xf numFmtId="0" fontId="20" fillId="0" borderId="36" xfId="0" applyFont="1" applyBorder="1" applyAlignment="1">
      <alignment horizontal="center" vertical="center" wrapText="1"/>
    </xf>
    <xf numFmtId="0" fontId="20" fillId="0" borderId="35" xfId="0" applyFont="1" applyBorder="1" applyAlignment="1">
      <alignment horizontal="center" vertical="center" wrapText="1"/>
    </xf>
    <xf numFmtId="0" fontId="20" fillId="0" borderId="37" xfId="0" applyFont="1" applyBorder="1" applyAlignment="1">
      <alignment horizontal="center" vertical="center" wrapText="1"/>
    </xf>
    <xf numFmtId="0" fontId="20" fillId="0" borderId="44" xfId="0" applyFont="1" applyBorder="1" applyAlignment="1">
      <alignment horizontal="center" vertical="center" wrapText="1"/>
    </xf>
    <xf numFmtId="0" fontId="12" fillId="0" borderId="33" xfId="0" applyFont="1" applyBorder="1" applyAlignment="1">
      <alignment horizontal="center" vertical="center" wrapText="1"/>
    </xf>
    <xf numFmtId="0" fontId="12" fillId="0" borderId="30" xfId="0" applyFont="1" applyBorder="1" applyAlignment="1">
      <alignment horizontal="center" vertical="center" wrapText="1"/>
    </xf>
    <xf numFmtId="0" fontId="12" fillId="0" borderId="41" xfId="0" applyFont="1" applyBorder="1" applyAlignment="1">
      <alignment horizontal="center" vertical="center" wrapText="1"/>
    </xf>
    <xf numFmtId="0" fontId="12" fillId="0" borderId="42" xfId="0" applyFont="1" applyBorder="1" applyAlignment="1">
      <alignment horizontal="center" vertical="center" wrapText="1"/>
    </xf>
    <xf numFmtId="0" fontId="12" fillId="0" borderId="32" xfId="0" applyFont="1" applyBorder="1" applyAlignment="1">
      <alignment horizontal="center" vertical="center" wrapText="1"/>
    </xf>
    <xf numFmtId="0" fontId="12" fillId="0" borderId="52" xfId="0" applyFont="1" applyBorder="1" applyAlignment="1">
      <alignment horizontal="center" vertical="center" wrapText="1"/>
    </xf>
    <xf numFmtId="0" fontId="22" fillId="0" borderId="36" xfId="0" applyFont="1" applyBorder="1" applyAlignment="1" applyProtection="1">
      <alignment horizontal="center" vertical="center" wrapText="1"/>
      <protection locked="0"/>
    </xf>
    <xf numFmtId="0" fontId="22" fillId="0" borderId="35" xfId="0" applyFont="1" applyBorder="1" applyAlignment="1" applyProtection="1">
      <alignment horizontal="center" vertical="center" wrapText="1"/>
      <protection locked="0"/>
    </xf>
    <xf numFmtId="0" fontId="22" fillId="0" borderId="37" xfId="0" applyFont="1" applyBorder="1" applyAlignment="1" applyProtection="1">
      <alignment horizontal="center" vertical="center" wrapText="1"/>
      <protection locked="0"/>
    </xf>
    <xf numFmtId="0" fontId="22" fillId="0" borderId="39" xfId="0" applyFont="1" applyBorder="1" applyAlignment="1" applyProtection="1">
      <alignment horizontal="center" vertical="center" wrapText="1"/>
      <protection locked="0"/>
    </xf>
    <xf numFmtId="0" fontId="22" fillId="0" borderId="0" xfId="0" applyFont="1" applyAlignment="1" applyProtection="1">
      <alignment horizontal="center" vertical="center" wrapText="1"/>
      <protection locked="0"/>
    </xf>
    <xf numFmtId="0" fontId="22" fillId="0" borderId="34" xfId="0" applyFont="1" applyBorder="1" applyAlignment="1" applyProtection="1">
      <alignment horizontal="center" vertical="center" wrapText="1"/>
      <protection locked="0"/>
    </xf>
    <xf numFmtId="0" fontId="22" fillId="0" borderId="42" xfId="0" applyFont="1" applyBorder="1" applyAlignment="1" applyProtection="1">
      <alignment horizontal="center" vertical="center" wrapText="1"/>
      <protection locked="0"/>
    </xf>
    <xf numFmtId="0" fontId="22" fillId="0" borderId="32" xfId="0" applyFont="1" applyBorder="1" applyAlignment="1" applyProtection="1">
      <alignment horizontal="center" vertical="center" wrapText="1"/>
      <protection locked="0"/>
    </xf>
    <xf numFmtId="0" fontId="22" fillId="0" borderId="52" xfId="0" applyFont="1" applyBorder="1" applyAlignment="1" applyProtection="1">
      <alignment horizontal="center" vertical="center" wrapText="1"/>
      <protection locked="0"/>
    </xf>
    <xf numFmtId="0" fontId="13" fillId="6" borderId="51" xfId="0" applyFont="1" applyFill="1" applyBorder="1" applyAlignment="1">
      <alignment horizontal="center" vertical="center"/>
    </xf>
    <xf numFmtId="0" fontId="13" fillId="6" borderId="31" xfId="0" applyFont="1" applyFill="1" applyBorder="1" applyAlignment="1">
      <alignment horizontal="center" vertical="center"/>
    </xf>
    <xf numFmtId="0" fontId="13" fillId="6" borderId="0" xfId="0" applyFont="1" applyFill="1" applyAlignment="1">
      <alignment horizontal="center" vertical="center"/>
    </xf>
    <xf numFmtId="0" fontId="13" fillId="6" borderId="48" xfId="0" applyFont="1" applyFill="1" applyBorder="1" applyAlignment="1">
      <alignment horizontal="center" vertical="center"/>
    </xf>
    <xf numFmtId="0" fontId="19" fillId="5" borderId="36" xfId="0" applyFont="1" applyFill="1" applyBorder="1" applyAlignment="1" applyProtection="1">
      <alignment horizontal="center" vertical="center" wrapText="1"/>
      <protection locked="0"/>
    </xf>
    <xf numFmtId="0" fontId="19" fillId="5" borderId="35" xfId="0" applyFont="1" applyFill="1" applyBorder="1" applyAlignment="1" applyProtection="1">
      <alignment horizontal="center" vertical="center" wrapText="1"/>
      <protection locked="0"/>
    </xf>
    <xf numFmtId="0" fontId="19" fillId="5" borderId="37" xfId="0" applyFont="1" applyFill="1" applyBorder="1" applyAlignment="1" applyProtection="1">
      <alignment horizontal="center" vertical="center" wrapText="1"/>
      <protection locked="0"/>
    </xf>
    <xf numFmtId="0" fontId="19" fillId="5" borderId="42" xfId="0" applyFont="1" applyFill="1" applyBorder="1" applyAlignment="1" applyProtection="1">
      <alignment horizontal="center" vertical="center" wrapText="1"/>
      <protection locked="0"/>
    </xf>
    <xf numFmtId="0" fontId="19" fillId="5" borderId="32" xfId="0" applyFont="1" applyFill="1" applyBorder="1" applyAlignment="1" applyProtection="1">
      <alignment horizontal="center" vertical="center" wrapText="1"/>
      <protection locked="0"/>
    </xf>
    <xf numFmtId="0" fontId="19" fillId="5" borderId="52" xfId="0" applyFont="1" applyFill="1" applyBorder="1" applyAlignment="1" applyProtection="1">
      <alignment horizontal="center" vertical="center" wrapText="1"/>
      <protection locked="0"/>
    </xf>
    <xf numFmtId="0" fontId="19" fillId="5" borderId="2" xfId="0" applyFont="1" applyFill="1" applyBorder="1" applyAlignment="1" applyProtection="1">
      <alignment horizontal="center" vertical="center" wrapText="1"/>
      <protection locked="0"/>
    </xf>
    <xf numFmtId="0" fontId="19" fillId="5" borderId="6" xfId="0" applyFont="1" applyFill="1" applyBorder="1" applyAlignment="1" applyProtection="1">
      <alignment horizontal="center" vertical="center" wrapText="1"/>
      <protection locked="0"/>
    </xf>
    <xf numFmtId="0" fontId="19" fillId="5" borderId="47" xfId="0" applyFont="1" applyFill="1" applyBorder="1" applyAlignment="1" applyProtection="1">
      <alignment horizontal="center" vertical="center" wrapText="1"/>
      <protection locked="0"/>
    </xf>
    <xf numFmtId="0" fontId="19" fillId="0" borderId="36" xfId="0" applyFont="1" applyBorder="1" applyAlignment="1" applyProtection="1">
      <alignment horizontal="center" vertical="center" wrapText="1"/>
      <protection locked="0"/>
    </xf>
    <xf numFmtId="0" fontId="19" fillId="0" borderId="37" xfId="0" applyFont="1" applyBorder="1" applyAlignment="1" applyProtection="1">
      <alignment horizontal="center" vertical="center" wrapText="1"/>
      <protection locked="0"/>
    </xf>
    <xf numFmtId="0" fontId="19" fillId="0" borderId="2" xfId="0" applyFont="1" applyBorder="1" applyAlignment="1" applyProtection="1">
      <alignment horizontal="center" vertical="center" wrapText="1"/>
      <protection locked="0"/>
    </xf>
    <xf numFmtId="0" fontId="19" fillId="0" borderId="47" xfId="0" applyFont="1" applyBorder="1" applyAlignment="1" applyProtection="1">
      <alignment horizontal="center" vertical="center" wrapText="1"/>
      <protection locked="0"/>
    </xf>
    <xf numFmtId="0" fontId="18" fillId="0" borderId="11" xfId="0" applyFont="1" applyBorder="1" applyAlignment="1">
      <alignment horizontal="center" vertical="center" textRotation="90" wrapText="1"/>
    </xf>
    <xf numFmtId="0" fontId="18" fillId="0" borderId="22" xfId="0" applyFont="1" applyBorder="1" applyAlignment="1">
      <alignment horizontal="center" vertical="center" textRotation="90" wrapText="1"/>
    </xf>
    <xf numFmtId="0" fontId="12" fillId="0" borderId="30" xfId="0" applyFont="1" applyBorder="1" applyAlignment="1">
      <alignment horizontal="center" vertical="center"/>
    </xf>
    <xf numFmtId="0" fontId="12" fillId="0" borderId="41" xfId="0" applyFont="1" applyBorder="1" applyAlignment="1">
      <alignment horizontal="center" vertical="center"/>
    </xf>
    <xf numFmtId="0" fontId="12" fillId="0" borderId="13" xfId="0" applyFont="1" applyBorder="1" applyAlignment="1">
      <alignment horizontal="center" vertical="center" textRotation="90" wrapText="1"/>
    </xf>
    <xf numFmtId="0" fontId="12" fillId="0" borderId="23" xfId="0" applyFont="1" applyBorder="1" applyAlignment="1">
      <alignment horizontal="center" vertical="center" textRotation="90" wrapText="1"/>
    </xf>
    <xf numFmtId="0" fontId="12" fillId="0" borderId="44" xfId="0" applyFont="1" applyBorder="1" applyAlignment="1">
      <alignment horizontal="center" vertical="center" textRotation="90" wrapText="1"/>
    </xf>
    <xf numFmtId="0" fontId="12" fillId="0" borderId="45" xfId="0" applyFont="1" applyBorder="1" applyAlignment="1">
      <alignment horizontal="center" vertical="center" textRotation="90" wrapText="1"/>
    </xf>
    <xf numFmtId="0" fontId="12" fillId="0" borderId="58" xfId="0" applyFont="1" applyBorder="1" applyAlignment="1">
      <alignment horizontal="center" vertical="center" textRotation="90" wrapText="1"/>
    </xf>
    <xf numFmtId="0" fontId="12" fillId="0" borderId="29" xfId="0" applyFont="1" applyBorder="1" applyAlignment="1">
      <alignment horizontal="center" vertical="center" textRotation="90" wrapText="1"/>
    </xf>
    <xf numFmtId="0" fontId="23" fillId="0" borderId="23" xfId="0" applyFont="1" applyBorder="1" applyAlignment="1">
      <alignment horizontal="center" vertical="center" textRotation="255" wrapText="1"/>
    </xf>
    <xf numFmtId="0" fontId="24" fillId="0" borderId="11" xfId="0" applyFont="1" applyBorder="1" applyAlignment="1">
      <alignment horizontal="center" vertical="center" textRotation="255" wrapText="1"/>
    </xf>
    <xf numFmtId="0" fontId="24" fillId="0" borderId="22" xfId="0" applyFont="1" applyBorder="1" applyAlignment="1">
      <alignment horizontal="center" vertical="center" textRotation="255" wrapText="1"/>
    </xf>
    <xf numFmtId="0" fontId="20" fillId="0" borderId="23"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13" xfId="0" applyFont="1" applyBorder="1" applyAlignment="1">
      <alignment horizontal="center" vertical="center" wrapText="1"/>
    </xf>
    <xf numFmtId="0" fontId="11" fillId="6" borderId="11" xfId="0" applyFont="1" applyFill="1" applyBorder="1" applyAlignment="1">
      <alignment horizontal="center" vertical="center" textRotation="90" wrapText="1"/>
    </xf>
    <xf numFmtId="0" fontId="11" fillId="6" borderId="13" xfId="0" applyFont="1" applyFill="1" applyBorder="1" applyAlignment="1">
      <alignment horizontal="center" vertical="center" textRotation="90" wrapText="1"/>
    </xf>
    <xf numFmtId="0" fontId="11" fillId="6" borderId="14" xfId="0" applyFont="1" applyFill="1" applyBorder="1" applyAlignment="1">
      <alignment horizontal="center" vertical="center" textRotation="90" wrapText="1"/>
    </xf>
    <xf numFmtId="0" fontId="20" fillId="0" borderId="13" xfId="0" applyFont="1" applyBorder="1" applyAlignment="1">
      <alignment horizontal="justify" vertical="center" wrapText="1"/>
    </xf>
    <xf numFmtId="0" fontId="23" fillId="0" borderId="11" xfId="0" applyFont="1" applyBorder="1" applyAlignment="1">
      <alignment horizontal="center" vertical="top" textRotation="255" wrapText="1"/>
    </xf>
    <xf numFmtId="0" fontId="18" fillId="0" borderId="7" xfId="0" applyFont="1" applyBorder="1" applyAlignment="1">
      <alignment horizontal="center" vertical="center" textRotation="90" wrapText="1"/>
    </xf>
    <xf numFmtId="0" fontId="12" fillId="0" borderId="9" xfId="0" applyFont="1" applyBorder="1" applyAlignment="1">
      <alignment horizontal="center" vertical="center" textRotation="90" wrapText="1"/>
    </xf>
    <xf numFmtId="0" fontId="12" fillId="0" borderId="9" xfId="0" applyFont="1" applyBorder="1" applyAlignment="1">
      <alignment horizontal="center" vertical="center"/>
    </xf>
    <xf numFmtId="0" fontId="12" fillId="0" borderId="10" xfId="0" applyFont="1" applyBorder="1" applyAlignment="1">
      <alignment horizontal="center" vertical="center" wrapText="1"/>
    </xf>
    <xf numFmtId="0" fontId="22" fillId="0" borderId="55" xfId="0" applyFont="1" applyBorder="1" applyAlignment="1" applyProtection="1">
      <alignment horizontal="center" vertical="center" wrapText="1"/>
      <protection locked="0"/>
    </xf>
    <xf numFmtId="0" fontId="22" fillId="0" borderId="14" xfId="0" applyFont="1" applyBorder="1" applyAlignment="1" applyProtection="1">
      <alignment horizontal="center" vertical="center" wrapText="1"/>
      <protection locked="0"/>
    </xf>
    <xf numFmtId="0" fontId="22" fillId="0" borderId="22" xfId="0" applyFont="1" applyBorder="1" applyAlignment="1" applyProtection="1">
      <alignment horizontal="center" vertical="center" wrapText="1"/>
      <protection locked="0"/>
    </xf>
    <xf numFmtId="0" fontId="22" fillId="0" borderId="23" xfId="0" applyFont="1" applyBorder="1" applyAlignment="1" applyProtection="1">
      <alignment horizontal="center" vertical="center" wrapText="1"/>
      <protection locked="0"/>
    </xf>
    <xf numFmtId="0" fontId="22" fillId="0" borderId="24" xfId="0" applyFont="1" applyBorder="1" applyAlignment="1" applyProtection="1">
      <alignment horizontal="center" vertical="center" wrapText="1"/>
      <protection locked="0"/>
    </xf>
    <xf numFmtId="0" fontId="13" fillId="6" borderId="3" xfId="0" applyFont="1" applyFill="1" applyBorder="1" applyAlignment="1">
      <alignment horizontal="center" vertical="center"/>
    </xf>
    <xf numFmtId="0" fontId="13" fillId="6" borderId="4" xfId="0" applyFont="1" applyFill="1" applyBorder="1" applyAlignment="1">
      <alignment horizontal="center" vertical="center"/>
    </xf>
    <xf numFmtId="0" fontId="13" fillId="6" borderId="5" xfId="0" applyFont="1" applyFill="1" applyBorder="1" applyAlignment="1">
      <alignment horizontal="center" vertical="center"/>
    </xf>
    <xf numFmtId="0" fontId="19" fillId="5" borderId="53" xfId="0" applyFont="1" applyFill="1" applyBorder="1" applyAlignment="1" applyProtection="1">
      <alignment horizontal="center" vertical="center" wrapText="1"/>
      <protection locked="0"/>
    </xf>
    <xf numFmtId="0" fontId="19" fillId="5" borderId="54" xfId="0" applyFont="1" applyFill="1" applyBorder="1" applyAlignment="1" applyProtection="1">
      <alignment horizontal="center" vertical="center" wrapText="1"/>
      <protection locked="0"/>
    </xf>
    <xf numFmtId="0" fontId="19" fillId="5" borderId="55" xfId="0" applyFont="1" applyFill="1" applyBorder="1" applyAlignment="1" applyProtection="1">
      <alignment horizontal="center" vertical="center" wrapText="1"/>
      <protection locked="0"/>
    </xf>
    <xf numFmtId="0" fontId="19" fillId="5" borderId="22" xfId="0" applyFont="1" applyFill="1" applyBorder="1" applyAlignment="1" applyProtection="1">
      <alignment horizontal="center" vertical="center" wrapText="1"/>
      <protection locked="0"/>
    </xf>
    <xf numFmtId="0" fontId="19" fillId="5" borderId="23" xfId="0" applyFont="1" applyFill="1" applyBorder="1" applyAlignment="1" applyProtection="1">
      <alignment horizontal="center" vertical="center" wrapText="1"/>
      <protection locked="0"/>
    </xf>
    <xf numFmtId="0" fontId="19" fillId="5" borderId="24" xfId="0" applyFont="1" applyFill="1" applyBorder="1" applyAlignment="1" applyProtection="1">
      <alignment horizontal="center" vertical="center" wrapText="1"/>
      <protection locked="0"/>
    </xf>
    <xf numFmtId="0" fontId="19" fillId="5" borderId="3" xfId="0" applyFont="1" applyFill="1" applyBorder="1" applyAlignment="1" applyProtection="1">
      <alignment horizontal="center" vertical="center" wrapText="1"/>
      <protection locked="0"/>
    </xf>
    <xf numFmtId="0" fontId="19" fillId="5" borderId="4" xfId="0" applyFont="1" applyFill="1" applyBorder="1" applyAlignment="1" applyProtection="1">
      <alignment horizontal="center" vertical="center" wrapText="1"/>
      <protection locked="0"/>
    </xf>
    <xf numFmtId="0" fontId="19" fillId="5" borderId="5" xfId="0" applyFont="1" applyFill="1" applyBorder="1" applyAlignment="1" applyProtection="1">
      <alignment horizontal="center" vertical="center" wrapText="1"/>
      <protection locked="0"/>
    </xf>
    <xf numFmtId="0" fontId="19" fillId="0" borderId="3" xfId="0" applyFont="1" applyBorder="1" applyAlignment="1" applyProtection="1">
      <alignment horizontal="center" vertical="center" wrapText="1"/>
      <protection locked="0"/>
    </xf>
    <xf numFmtId="0" fontId="19" fillId="0" borderId="5" xfId="0" applyFont="1" applyBorder="1" applyAlignment="1" applyProtection="1">
      <alignment horizontal="center" vertical="center" wrapText="1"/>
      <protection locked="0"/>
    </xf>
    <xf numFmtId="0" fontId="12" fillId="2" borderId="13" xfId="0" applyFont="1" applyFill="1" applyBorder="1" applyAlignment="1">
      <alignment horizontal="center" vertical="center" textRotation="90" wrapText="1"/>
    </xf>
    <xf numFmtId="0" fontId="21" fillId="0" borderId="13" xfId="0" applyFont="1" applyBorder="1" applyAlignment="1">
      <alignment horizontal="center" vertical="center" wrapText="1"/>
    </xf>
    <xf numFmtId="0" fontId="5" fillId="0" borderId="0" xfId="0" applyFont="1" applyAlignment="1">
      <alignment horizontal="center"/>
    </xf>
    <xf numFmtId="0" fontId="3" fillId="0" borderId="36" xfId="0" applyFont="1" applyBorder="1" applyAlignment="1">
      <alignment horizontal="center" vertical="center"/>
    </xf>
    <xf numFmtId="0" fontId="3" fillId="0" borderId="35" xfId="0" applyFont="1" applyBorder="1" applyAlignment="1">
      <alignment horizontal="center" vertical="center"/>
    </xf>
    <xf numFmtId="0" fontId="3" fillId="0" borderId="37" xfId="0" applyFont="1" applyBorder="1" applyAlignment="1">
      <alignment horizontal="center" vertical="center"/>
    </xf>
  </cellXfs>
  <cellStyles count="8">
    <cellStyle name="Hipervínculo 2" xfId="1" xr:uid="{00000000-0005-0000-0000-000000000000}"/>
    <cellStyle name="Normal" xfId="0" builtinId="0"/>
    <cellStyle name="Normal 2" xfId="2" xr:uid="{00000000-0005-0000-0000-000002000000}"/>
    <cellStyle name="Normal 2 2 2" xfId="3" xr:uid="{00000000-0005-0000-0000-000003000000}"/>
    <cellStyle name="Normal 2 3" xfId="4" xr:uid="{00000000-0005-0000-0000-000004000000}"/>
    <cellStyle name="Normal 3" xfId="5" xr:uid="{00000000-0005-0000-0000-000005000000}"/>
    <cellStyle name="Normal 4" xfId="7" xr:uid="{00000000-0005-0000-0000-000006000000}"/>
    <cellStyle name="PSChar" xfId="6" xr:uid="{00000000-0005-0000-0000-000007000000}"/>
  </cellStyles>
  <dxfs count="89">
    <dxf>
      <font>
        <b/>
        <i/>
      </font>
      <fill>
        <patternFill>
          <bgColor rgb="FFFFFF00"/>
        </patternFill>
      </fill>
    </dxf>
    <dxf>
      <font>
        <b/>
        <i val="0"/>
        <color theme="0"/>
      </font>
      <fill>
        <patternFill>
          <bgColor rgb="FF006600"/>
        </patternFill>
      </fill>
    </dxf>
    <dxf>
      <font>
        <b/>
        <i val="0"/>
        <color theme="0"/>
      </font>
      <fill>
        <patternFill>
          <bgColor rgb="FFFF00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color theme="0" tint="-0.14996795556505021"/>
      </font>
    </dxf>
    <dxf>
      <font>
        <color theme="0" tint="-0.14996795556505021"/>
        <name val="Cambria"/>
        <scheme val="none"/>
      </font>
    </dxf>
    <dxf>
      <font>
        <b/>
        <i val="0"/>
        <strike val="0"/>
        <u/>
        <color theme="0"/>
        <name val="Cambria"/>
        <scheme val="none"/>
      </font>
      <fill>
        <patternFill>
          <bgColor theme="9" tint="-0.24994659260841701"/>
        </patternFill>
      </fill>
    </dxf>
    <dxf>
      <font>
        <color theme="0"/>
      </font>
      <fill>
        <patternFill>
          <bgColor rgb="FFFF0000"/>
        </patternFill>
      </fill>
    </dxf>
    <dxf>
      <font>
        <color theme="0"/>
      </font>
      <fill>
        <patternFill>
          <bgColor rgb="FF006600"/>
        </patternFill>
      </fill>
    </dxf>
    <dxf>
      <font>
        <color theme="0" tint="-0.14996795556505021"/>
        <name val="Cambria"/>
        <scheme val="none"/>
      </font>
    </dxf>
    <dxf>
      <font>
        <color theme="0" tint="-0.14996795556505021"/>
      </font>
    </dxf>
    <dxf>
      <font>
        <color theme="0"/>
      </font>
      <fill>
        <patternFill>
          <bgColor rgb="FFFF0000"/>
        </patternFill>
      </fill>
    </dxf>
    <dxf>
      <font>
        <color theme="0"/>
      </font>
      <fill>
        <patternFill>
          <bgColor rgb="FF006600"/>
        </patternFill>
      </fill>
    </dxf>
    <dxf>
      <font>
        <b/>
        <i val="0"/>
        <strike val="0"/>
        <u/>
        <color theme="0"/>
        <name val="Cambria"/>
        <scheme val="none"/>
      </font>
      <fill>
        <patternFill>
          <bgColor theme="9" tint="-0.24994659260841701"/>
        </patternFill>
      </fill>
    </dxf>
    <dxf>
      <font>
        <color theme="0" tint="-0.14996795556505021"/>
        <name val="Cambria"/>
        <scheme val="none"/>
      </font>
    </dxf>
    <dxf>
      <font>
        <color theme="0" tint="-0.14996795556505021"/>
      </font>
    </dxf>
    <dxf>
      <font>
        <b/>
        <i val="0"/>
        <strike val="0"/>
        <u/>
        <color theme="0"/>
        <name val="Cambria"/>
        <scheme val="none"/>
      </font>
      <fill>
        <patternFill>
          <bgColor theme="9" tint="-0.24994659260841701"/>
        </patternFill>
      </fill>
    </dxf>
    <dxf>
      <font>
        <color theme="0"/>
      </font>
      <fill>
        <patternFill>
          <bgColor rgb="FFFF0000"/>
        </patternFill>
      </fill>
    </dxf>
    <dxf>
      <font>
        <color theme="0"/>
      </font>
      <fill>
        <patternFill>
          <bgColor rgb="FF006600"/>
        </patternFill>
      </fill>
    </dxf>
    <dxf>
      <font>
        <color theme="0" tint="-0.14996795556505021"/>
      </font>
    </dxf>
    <dxf>
      <font>
        <color theme="0" tint="-0.14996795556505021"/>
        <name val="Cambria"/>
        <scheme val="none"/>
      </font>
    </dxf>
    <dxf>
      <font>
        <b/>
        <i val="0"/>
        <strike val="0"/>
        <u/>
        <color theme="0"/>
        <name val="Cambria"/>
        <scheme val="none"/>
      </font>
      <fill>
        <patternFill>
          <bgColor theme="9" tint="-0.24994659260841701"/>
        </patternFill>
      </fill>
    </dxf>
    <dxf>
      <font>
        <color theme="0" tint="-0.14996795556505021"/>
        <name val="Cambria"/>
        <scheme val="none"/>
      </font>
    </dxf>
    <dxf>
      <font>
        <color theme="0" tint="-0.14996795556505021"/>
      </font>
    </dxf>
    <dxf>
      <font>
        <color theme="0"/>
      </font>
      <fill>
        <patternFill>
          <bgColor rgb="FFFF0000"/>
        </patternFill>
      </fill>
    </dxf>
    <dxf>
      <font>
        <color theme="0"/>
      </font>
      <fill>
        <patternFill>
          <bgColor rgb="FF006600"/>
        </patternFill>
      </fill>
    </dxf>
    <dxf>
      <font>
        <b/>
        <i val="0"/>
        <strike val="0"/>
        <u/>
        <color theme="0"/>
        <name val="Cambria"/>
        <scheme val="none"/>
      </font>
      <fill>
        <patternFill>
          <bgColor theme="9" tint="-0.24994659260841701"/>
        </patternFill>
      </fill>
    </dxf>
    <dxf>
      <font>
        <b/>
        <i val="0"/>
        <strike val="0"/>
        <u/>
        <color theme="0"/>
        <name val="Cambria"/>
        <scheme val="none"/>
      </font>
      <fill>
        <patternFill>
          <bgColor theme="9" tint="-0.24994659260841701"/>
        </patternFill>
      </fill>
    </dxf>
    <dxf>
      <font>
        <color theme="0" tint="-0.14996795556505021"/>
      </font>
    </dxf>
    <dxf>
      <font>
        <color theme="0" tint="-0.14996795556505021"/>
        <name val="Cambria"/>
        <scheme val="none"/>
      </font>
    </dxf>
    <dxf>
      <font>
        <color theme="0"/>
      </font>
      <fill>
        <patternFill>
          <bgColor rgb="FFFF0000"/>
        </patternFill>
      </fill>
    </dxf>
    <dxf>
      <font>
        <color theme="0"/>
      </font>
      <fill>
        <patternFill>
          <bgColor rgb="FF006600"/>
        </patternFill>
      </fill>
    </dxf>
    <dxf>
      <font>
        <b/>
        <i val="0"/>
        <strike val="0"/>
        <u/>
        <color theme="0"/>
        <name val="Cambria"/>
        <scheme val="none"/>
      </font>
      <fill>
        <patternFill>
          <bgColor theme="9" tint="-0.24994659260841701"/>
        </patternFill>
      </fill>
    </dxf>
    <dxf>
      <font>
        <color theme="0" tint="-0.14996795556505021"/>
      </font>
    </dxf>
    <dxf>
      <font>
        <color theme="0" tint="-0.14996795556505021"/>
        <name val="Cambria"/>
        <scheme val="none"/>
      </font>
    </dxf>
    <dxf>
      <font>
        <color theme="0"/>
      </font>
      <fill>
        <patternFill>
          <bgColor rgb="FFFF0000"/>
        </patternFill>
      </fill>
    </dxf>
    <dxf>
      <font>
        <color theme="0"/>
      </font>
      <fill>
        <patternFill>
          <bgColor rgb="FF006600"/>
        </patternFill>
      </fill>
    </dxf>
    <dxf>
      <font>
        <b/>
        <i val="0"/>
        <strike val="0"/>
        <u/>
        <color theme="0"/>
        <name val="Cambria"/>
        <scheme val="none"/>
      </font>
      <fill>
        <patternFill>
          <bgColor theme="9" tint="-0.24994659260841701"/>
        </patternFill>
      </fill>
    </dxf>
    <dxf>
      <font>
        <color theme="0" tint="-0.14996795556505021"/>
      </font>
    </dxf>
    <dxf>
      <font>
        <color theme="0" tint="-0.14996795556505021"/>
        <name val="Cambria"/>
        <scheme val="none"/>
      </font>
    </dxf>
    <dxf>
      <font>
        <color theme="0" tint="-0.14996795556505021"/>
        <name val="Cambria"/>
        <scheme val="none"/>
      </font>
    </dxf>
    <dxf>
      <font>
        <color theme="0" tint="-0.14996795556505021"/>
      </font>
    </dxf>
    <dxf>
      <font>
        <color theme="0"/>
      </font>
      <fill>
        <patternFill>
          <bgColor rgb="FFFF0000"/>
        </patternFill>
      </fill>
    </dxf>
    <dxf>
      <font>
        <color theme="0"/>
      </font>
      <fill>
        <patternFill>
          <bgColor rgb="FF006600"/>
        </patternFill>
      </fill>
    </dxf>
    <dxf>
      <font>
        <b/>
        <i val="0"/>
        <strike val="0"/>
        <u/>
        <color theme="0"/>
        <name val="Cambria"/>
        <scheme val="none"/>
      </font>
      <fill>
        <patternFill>
          <bgColor theme="9" tint="-0.24994659260841701"/>
        </patternFill>
      </fill>
    </dxf>
    <dxf>
      <font>
        <color theme="0" tint="-0.14996795556505021"/>
        <name val="Cambria"/>
        <scheme val="none"/>
      </font>
    </dxf>
    <dxf>
      <font>
        <color theme="0" tint="-0.14996795556505021"/>
      </font>
    </dxf>
    <dxf>
      <font>
        <color theme="0"/>
      </font>
      <fill>
        <patternFill>
          <bgColor rgb="FFFF0000"/>
        </patternFill>
      </fill>
    </dxf>
    <dxf>
      <font>
        <color theme="0"/>
      </font>
      <fill>
        <patternFill>
          <bgColor rgb="FF006600"/>
        </patternFill>
      </fill>
    </dxf>
    <dxf>
      <font>
        <b/>
        <i val="0"/>
        <strike val="0"/>
        <u/>
        <color theme="0"/>
        <name val="Cambria"/>
        <scheme val="none"/>
      </font>
      <fill>
        <patternFill>
          <bgColor theme="9" tint="-0.24994659260841701"/>
        </patternFill>
      </fill>
    </dxf>
    <dxf>
      <font>
        <color theme="0"/>
      </font>
      <fill>
        <patternFill>
          <bgColor rgb="FFFF0000"/>
        </patternFill>
      </fill>
    </dxf>
    <dxf>
      <font>
        <color theme="0"/>
      </font>
      <fill>
        <patternFill>
          <bgColor rgb="FF006600"/>
        </patternFill>
      </fill>
    </dxf>
    <dxf>
      <font>
        <b/>
        <i val="0"/>
        <strike val="0"/>
        <u/>
        <color theme="0"/>
        <name val="Cambria"/>
        <scheme val="none"/>
      </font>
      <fill>
        <patternFill>
          <bgColor theme="9" tint="-0.24994659260841701"/>
        </patternFill>
      </fill>
    </dxf>
    <dxf>
      <font>
        <color theme="0" tint="-0.14996795556505021"/>
      </font>
    </dxf>
    <dxf>
      <font>
        <color theme="0" tint="-0.14996795556505021"/>
        <name val="Cambria"/>
        <scheme val="none"/>
      </font>
    </dxf>
    <dxf>
      <font>
        <color theme="0"/>
      </font>
      <fill>
        <patternFill>
          <bgColor rgb="FFFF0000"/>
        </patternFill>
      </fill>
    </dxf>
    <dxf>
      <font>
        <color theme="0"/>
      </font>
      <fill>
        <patternFill>
          <bgColor rgb="FF006600"/>
        </patternFill>
      </fill>
    </dxf>
    <dxf>
      <font>
        <b/>
        <i val="0"/>
        <strike val="0"/>
        <u/>
        <color theme="0"/>
        <name val="Cambria"/>
        <scheme val="none"/>
      </font>
      <fill>
        <patternFill>
          <bgColor theme="9" tint="-0.24994659260841701"/>
        </patternFill>
      </fill>
    </dxf>
    <dxf>
      <font>
        <color theme="0" tint="-0.14996795556505021"/>
      </font>
    </dxf>
    <dxf>
      <font>
        <color theme="0" tint="-0.14996795556505021"/>
        <name val="Cambria"/>
        <scheme val="none"/>
      </font>
    </dxf>
    <dxf>
      <font>
        <color theme="0"/>
      </font>
      <fill>
        <patternFill>
          <bgColor rgb="FFFF0000"/>
        </patternFill>
      </fill>
    </dxf>
    <dxf>
      <font>
        <color theme="0"/>
      </font>
      <fill>
        <patternFill>
          <bgColor rgb="FF006600"/>
        </patternFill>
      </fill>
    </dxf>
    <dxf>
      <font>
        <color theme="0" tint="-0.14996795556505021"/>
      </font>
    </dxf>
    <dxf>
      <font>
        <color theme="0" tint="-0.14996795556505021"/>
        <name val="Cambria"/>
        <scheme val="none"/>
      </font>
    </dxf>
    <dxf>
      <font>
        <b/>
        <i val="0"/>
        <strike val="0"/>
        <u/>
        <color theme="0"/>
        <name val="Cambria"/>
        <scheme val="none"/>
      </font>
      <fill>
        <patternFill>
          <bgColor theme="9" tint="-0.24994659260841701"/>
        </patternFill>
      </fill>
    </dxf>
    <dxf>
      <font>
        <color theme="0"/>
      </font>
      <fill>
        <patternFill>
          <bgColor rgb="FFFF0000"/>
        </patternFill>
      </fill>
    </dxf>
    <dxf>
      <font>
        <color theme="0"/>
      </font>
      <fill>
        <patternFill>
          <bgColor rgb="FF006600"/>
        </patternFill>
      </fill>
    </dxf>
    <dxf>
      <font>
        <b/>
        <i val="0"/>
        <strike val="0"/>
        <u/>
        <color theme="0"/>
        <name val="Cambria"/>
        <scheme val="none"/>
      </font>
      <fill>
        <patternFill>
          <bgColor theme="9" tint="-0.24994659260841701"/>
        </patternFill>
      </fill>
    </dxf>
    <dxf>
      <font>
        <color theme="0" tint="-0.14996795556505021"/>
      </font>
    </dxf>
    <dxf>
      <font>
        <color theme="0" tint="-0.14996795556505021"/>
        <name val="Cambria"/>
        <scheme val="none"/>
      </font>
    </dxf>
    <dxf>
      <font>
        <color theme="0" tint="-0.14996795556505021"/>
        <name val="Cambria"/>
        <scheme val="none"/>
      </font>
    </dxf>
    <dxf>
      <font>
        <color theme="0" tint="-0.14996795556505021"/>
      </font>
    </dxf>
    <dxf>
      <font>
        <color theme="0"/>
      </font>
      <fill>
        <patternFill>
          <bgColor rgb="FFFF0000"/>
        </patternFill>
      </fill>
    </dxf>
    <dxf>
      <font>
        <color theme="0"/>
      </font>
      <fill>
        <patternFill>
          <bgColor rgb="FF006600"/>
        </patternFill>
      </fill>
    </dxf>
    <dxf>
      <font>
        <b/>
        <i val="0"/>
        <strike val="0"/>
        <u/>
        <color theme="0"/>
        <name val="Cambria"/>
        <scheme val="none"/>
      </font>
      <fill>
        <patternFill>
          <bgColor theme="9" tint="-0.24994659260841701"/>
        </patternFill>
      </fill>
    </dxf>
    <dxf>
      <font>
        <color theme="0"/>
      </font>
      <fill>
        <patternFill>
          <bgColor rgb="FFFF0000"/>
        </patternFill>
      </fill>
    </dxf>
    <dxf>
      <font>
        <color theme="0"/>
      </font>
      <fill>
        <patternFill>
          <bgColor rgb="FF006600"/>
        </patternFill>
      </fill>
    </dxf>
    <dxf>
      <font>
        <color theme="0" tint="-0.14996795556505021"/>
      </font>
    </dxf>
    <dxf>
      <font>
        <color theme="0" tint="-0.14996795556505021"/>
        <name val="Cambria"/>
        <scheme val="none"/>
      </font>
    </dxf>
    <dxf>
      <font>
        <b/>
        <i val="0"/>
        <strike val="0"/>
        <u/>
        <color theme="0"/>
        <name val="Cambria"/>
        <scheme val="none"/>
      </font>
      <fill>
        <patternFill>
          <bgColor theme="9" tint="-0.24994659260841701"/>
        </patternFill>
      </fill>
    </dxf>
    <dxf>
      <font>
        <b/>
        <i val="0"/>
        <strike val="0"/>
        <u/>
        <color theme="0"/>
        <name val="Cambria"/>
        <scheme val="none"/>
      </font>
      <fill>
        <patternFill>
          <bgColor theme="9" tint="-0.24994659260841701"/>
        </patternFill>
      </fill>
    </dxf>
    <dxf>
      <font>
        <color theme="0" tint="-0.14996795556505021"/>
      </font>
    </dxf>
    <dxf>
      <font>
        <color theme="0" tint="-0.14996795556505021"/>
        <name val="Cambria"/>
        <scheme val="none"/>
      </font>
    </dxf>
    <dxf>
      <font>
        <b/>
        <i val="0"/>
        <strike val="0"/>
        <u/>
        <color theme="0"/>
        <name val="Cambria"/>
        <scheme val="none"/>
      </font>
      <fill>
        <patternFill>
          <bgColor theme="9" tint="-0.2499465926084170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361056</xdr:colOff>
      <xdr:row>0</xdr:row>
      <xdr:rowOff>275700</xdr:rowOff>
    </xdr:from>
    <xdr:ext cx="3060889" cy="1041338"/>
    <xdr:pic>
      <xdr:nvPicPr>
        <xdr:cNvPr id="2" name="Imagen 1">
          <a:extLst>
            <a:ext uri="{FF2B5EF4-FFF2-40B4-BE49-F238E27FC236}">
              <a16:creationId xmlns:a16="http://schemas.microsoft.com/office/drawing/2014/main" id="{F32859AC-45E9-4A8A-A5A1-29190B67B0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61056" y="275700"/>
          <a:ext cx="3060889" cy="1041338"/>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325778</xdr:colOff>
      <xdr:row>0</xdr:row>
      <xdr:rowOff>28755</xdr:rowOff>
    </xdr:from>
    <xdr:ext cx="3854439" cy="1473352"/>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5778" y="28755"/>
          <a:ext cx="3854439" cy="1473352"/>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225136</xdr:colOff>
      <xdr:row>0</xdr:row>
      <xdr:rowOff>0</xdr:rowOff>
    </xdr:from>
    <xdr:to>
      <xdr:col>6</xdr:col>
      <xdr:colOff>1524000</xdr:colOff>
      <xdr:row>2</xdr:row>
      <xdr:rowOff>484909</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5136" y="0"/>
          <a:ext cx="8693728" cy="148936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er/Documents/AVICOL/MATRIZ%20DE%20PELIGROS/MATRIZ%20AVICOL%20ADMINISTRATIVA%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enovo/Downloads/plan%20de%20acci&#243;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MINISTRATIVA"/>
      <sheetName val="Guiaconsolidado"/>
    </sheetNames>
    <sheetDataSet>
      <sheetData sheetId="0">
        <row r="26">
          <cell r="G26" t="str">
            <v>FENOMENOS_NATURALES</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aconsolidado"/>
    </sheetNames>
    <sheetDataSet>
      <sheetData sheetId="0">
        <row r="6">
          <cell r="K6" t="str">
            <v>FISICOS</v>
          </cell>
        </row>
        <row r="7">
          <cell r="K7" t="str">
            <v>QUIMICOS</v>
          </cell>
        </row>
        <row r="8">
          <cell r="K8" t="str">
            <v>BIOLOGICOS</v>
          </cell>
        </row>
        <row r="9">
          <cell r="K9" t="str">
            <v>PSICOSOCIALES</v>
          </cell>
        </row>
        <row r="10">
          <cell r="K10" t="str">
            <v>BIOMECANICOS</v>
          </cell>
        </row>
        <row r="11">
          <cell r="K11" t="str">
            <v>CONDICIONES_DE_SEGURIDAD</v>
          </cell>
        </row>
        <row r="12">
          <cell r="K12" t="str">
            <v>FENOMENOS_NATURALES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X28"/>
  <sheetViews>
    <sheetView tabSelected="1" zoomScale="71" zoomScaleNormal="71" zoomScaleSheetLayoutView="76" workbookViewId="0">
      <pane ySplit="6" topLeftCell="A7" activePane="bottomLeft" state="frozen"/>
      <selection pane="bottomLeft" activeCell="E10" sqref="E10:H10"/>
    </sheetView>
  </sheetViews>
  <sheetFormatPr baseColWidth="10" defaultColWidth="11.44140625" defaultRowHeight="13.8" x14ac:dyDescent="0.3"/>
  <cols>
    <col min="1" max="1" width="8" style="100" customWidth="1"/>
    <col min="2" max="2" width="10.109375" style="36" hidden="1" customWidth="1"/>
    <col min="3" max="3" width="21" style="36" hidden="1" customWidth="1"/>
    <col min="4" max="4" width="21.33203125" style="36" hidden="1" customWidth="1"/>
    <col min="5" max="5" width="48.33203125" style="36" customWidth="1"/>
    <col min="6" max="6" width="45.33203125" style="37" customWidth="1"/>
    <col min="7" max="7" width="8.88671875" style="37" hidden="1" customWidth="1"/>
    <col min="8" max="8" width="5.6640625" style="37" hidden="1" customWidth="1"/>
    <col min="9" max="9" width="10.88671875" style="37" customWidth="1"/>
    <col min="10" max="10" width="8.88671875" style="37" customWidth="1"/>
    <col min="11" max="11" width="10.5546875" style="37" customWidth="1"/>
    <col min="12" max="12" width="11.44140625" style="36"/>
    <col min="17" max="17" width="39.44140625" customWidth="1"/>
    <col min="20" max="20" width="18.109375" customWidth="1"/>
    <col min="21" max="22" width="35.6640625" customWidth="1"/>
    <col min="24" max="24" width="15.109375" customWidth="1"/>
    <col min="25" max="16384" width="11.44140625" style="36"/>
  </cols>
  <sheetData>
    <row r="1" spans="1:24" s="42" customFormat="1" ht="30" customHeight="1" x14ac:dyDescent="0.25">
      <c r="A1" s="121"/>
      <c r="B1" s="122"/>
      <c r="C1" s="122"/>
      <c r="D1" s="122"/>
      <c r="E1" s="122"/>
      <c r="F1" s="125" t="s">
        <v>161</v>
      </c>
      <c r="G1" s="125"/>
      <c r="H1" s="125"/>
      <c r="I1" s="125"/>
      <c r="J1" s="127" t="s">
        <v>200</v>
      </c>
      <c r="K1" s="128"/>
      <c r="M1"/>
      <c r="N1"/>
      <c r="O1"/>
      <c r="P1"/>
      <c r="Q1"/>
      <c r="R1"/>
      <c r="S1"/>
      <c r="T1"/>
      <c r="U1"/>
      <c r="V1"/>
      <c r="W1"/>
      <c r="X1"/>
    </row>
    <row r="2" spans="1:24" s="42" customFormat="1" ht="48.75" customHeight="1" x14ac:dyDescent="0.25">
      <c r="A2" s="123"/>
      <c r="B2" s="124"/>
      <c r="C2" s="124"/>
      <c r="D2" s="124"/>
      <c r="E2" s="124"/>
      <c r="F2" s="126"/>
      <c r="G2" s="126"/>
      <c r="H2" s="126"/>
      <c r="I2" s="126"/>
      <c r="J2" s="129" t="s">
        <v>201</v>
      </c>
      <c r="K2" s="130"/>
      <c r="M2"/>
      <c r="N2"/>
      <c r="O2"/>
      <c r="P2"/>
      <c r="Q2"/>
      <c r="R2"/>
      <c r="S2"/>
      <c r="T2"/>
      <c r="U2"/>
      <c r="V2"/>
      <c r="W2"/>
      <c r="X2"/>
    </row>
    <row r="3" spans="1:24" s="42" customFormat="1" ht="45" customHeight="1" x14ac:dyDescent="0.25">
      <c r="A3" s="123"/>
      <c r="B3" s="124"/>
      <c r="C3" s="124"/>
      <c r="D3" s="124"/>
      <c r="E3" s="124"/>
      <c r="F3" s="126" t="s">
        <v>338</v>
      </c>
      <c r="G3" s="126"/>
      <c r="H3" s="126"/>
      <c r="I3" s="126"/>
      <c r="J3" s="129" t="s">
        <v>202</v>
      </c>
      <c r="K3" s="130"/>
      <c r="M3"/>
      <c r="N3"/>
      <c r="O3"/>
      <c r="P3"/>
      <c r="Q3"/>
      <c r="R3"/>
      <c r="S3"/>
      <c r="T3"/>
      <c r="U3"/>
      <c r="V3"/>
      <c r="W3"/>
      <c r="X3"/>
    </row>
    <row r="4" spans="1:24" s="38" customFormat="1" ht="12" customHeight="1" x14ac:dyDescent="0.35">
      <c r="A4" s="137"/>
      <c r="B4" s="138"/>
      <c r="C4" s="138"/>
      <c r="D4" s="138"/>
      <c r="E4" s="138"/>
      <c r="F4" s="138"/>
      <c r="G4" s="138"/>
      <c r="H4" s="138"/>
      <c r="I4" s="138"/>
      <c r="J4" s="138"/>
      <c r="K4" s="139"/>
      <c r="M4"/>
      <c r="N4"/>
      <c r="O4"/>
      <c r="P4"/>
      <c r="Q4"/>
      <c r="R4"/>
      <c r="S4"/>
      <c r="T4"/>
      <c r="U4"/>
      <c r="V4"/>
      <c r="W4"/>
      <c r="X4"/>
    </row>
    <row r="5" spans="1:24" ht="82.95" customHeight="1" x14ac:dyDescent="0.3">
      <c r="A5" s="140" t="s">
        <v>339</v>
      </c>
      <c r="B5" s="141"/>
      <c r="C5" s="141"/>
      <c r="D5" s="141"/>
      <c r="E5" s="141"/>
      <c r="F5" s="141"/>
      <c r="G5" s="141"/>
      <c r="H5" s="141"/>
      <c r="I5" s="141"/>
      <c r="J5" s="141"/>
      <c r="K5" s="142"/>
    </row>
    <row r="6" spans="1:24" ht="46.95" customHeight="1" x14ac:dyDescent="0.3">
      <c r="A6" s="105" t="s">
        <v>340</v>
      </c>
      <c r="B6" s="102"/>
      <c r="C6" s="102"/>
      <c r="D6" s="102"/>
      <c r="E6" s="143" t="s">
        <v>341</v>
      </c>
      <c r="F6" s="143"/>
      <c r="G6" s="143"/>
      <c r="H6" s="143"/>
      <c r="I6" s="103" t="s">
        <v>357</v>
      </c>
      <c r="J6" s="103" t="s">
        <v>358</v>
      </c>
      <c r="K6" s="106" t="s">
        <v>217</v>
      </c>
    </row>
    <row r="7" spans="1:24" ht="12.75" customHeight="1" x14ac:dyDescent="0.3">
      <c r="A7" s="134"/>
      <c r="B7" s="135"/>
      <c r="C7" s="135"/>
      <c r="D7" s="135"/>
      <c r="E7" s="135"/>
      <c r="F7" s="135"/>
      <c r="G7" s="135"/>
      <c r="H7" s="135"/>
      <c r="I7" s="135"/>
      <c r="J7" s="135"/>
      <c r="K7" s="136"/>
    </row>
    <row r="8" spans="1:24" s="43" customFormat="1" ht="62.25" customHeight="1" x14ac:dyDescent="0.3">
      <c r="A8" s="107">
        <v>1</v>
      </c>
      <c r="B8" s="104"/>
      <c r="C8" s="104"/>
      <c r="D8" s="104"/>
      <c r="E8" s="144" t="s">
        <v>360</v>
      </c>
      <c r="F8" s="145"/>
      <c r="G8" s="145"/>
      <c r="H8" s="145"/>
      <c r="I8" s="101" t="s">
        <v>1</v>
      </c>
      <c r="J8" s="101"/>
      <c r="K8" s="108"/>
      <c r="M8"/>
      <c r="N8"/>
      <c r="O8"/>
      <c r="P8"/>
      <c r="Q8"/>
      <c r="R8"/>
      <c r="S8"/>
      <c r="T8"/>
      <c r="U8"/>
      <c r="V8"/>
      <c r="W8"/>
      <c r="X8"/>
    </row>
    <row r="9" spans="1:24" s="43" customFormat="1" ht="45.6" customHeight="1" x14ac:dyDescent="0.35">
      <c r="A9" s="107">
        <v>2</v>
      </c>
      <c r="B9" s="104"/>
      <c r="C9" s="104"/>
      <c r="D9" s="104"/>
      <c r="E9" s="146" t="s">
        <v>342</v>
      </c>
      <c r="F9" s="133"/>
      <c r="G9" s="133"/>
      <c r="H9" s="133"/>
      <c r="I9" s="101" t="s">
        <v>1</v>
      </c>
      <c r="J9" s="101"/>
      <c r="K9" s="108"/>
      <c r="M9"/>
      <c r="N9"/>
      <c r="O9"/>
      <c r="P9"/>
      <c r="Q9"/>
      <c r="R9"/>
      <c r="S9"/>
      <c r="T9"/>
      <c r="U9"/>
      <c r="V9"/>
      <c r="W9"/>
      <c r="X9"/>
    </row>
    <row r="10" spans="1:24" s="43" customFormat="1" ht="75.599999999999994" customHeight="1" x14ac:dyDescent="0.35">
      <c r="A10" s="107">
        <v>3</v>
      </c>
      <c r="B10" s="104"/>
      <c r="C10" s="104"/>
      <c r="D10" s="104"/>
      <c r="E10" s="146" t="s">
        <v>343</v>
      </c>
      <c r="F10" s="133"/>
      <c r="G10" s="133"/>
      <c r="H10" s="133"/>
      <c r="I10" s="101" t="s">
        <v>1</v>
      </c>
      <c r="J10" s="101"/>
      <c r="K10" s="108"/>
      <c r="M10"/>
      <c r="N10"/>
      <c r="O10"/>
      <c r="P10"/>
      <c r="Q10"/>
      <c r="R10"/>
      <c r="S10"/>
      <c r="T10"/>
      <c r="U10"/>
      <c r="V10"/>
      <c r="W10"/>
      <c r="X10"/>
    </row>
    <row r="11" spans="1:24" s="43" customFormat="1" ht="59.25" customHeight="1" x14ac:dyDescent="0.3">
      <c r="A11" s="109">
        <v>4</v>
      </c>
      <c r="B11" s="104"/>
      <c r="C11" s="104"/>
      <c r="D11" s="104"/>
      <c r="E11" s="131" t="s">
        <v>345</v>
      </c>
      <c r="F11" s="132"/>
      <c r="G11" s="132"/>
      <c r="H11" s="132"/>
      <c r="I11" s="101"/>
      <c r="J11" s="101" t="s">
        <v>1</v>
      </c>
      <c r="K11" s="108"/>
      <c r="M11"/>
      <c r="N11"/>
      <c r="O11"/>
      <c r="P11"/>
      <c r="Q11"/>
      <c r="R11"/>
      <c r="S11"/>
      <c r="T11"/>
      <c r="U11"/>
      <c r="V11"/>
      <c r="W11"/>
      <c r="X11"/>
    </row>
    <row r="12" spans="1:24" s="43" customFormat="1" ht="50.4" customHeight="1" x14ac:dyDescent="0.3">
      <c r="A12" s="109">
        <v>5</v>
      </c>
      <c r="B12" s="104"/>
      <c r="C12" s="104"/>
      <c r="D12" s="104"/>
      <c r="E12" s="131" t="s">
        <v>344</v>
      </c>
      <c r="F12" s="132"/>
      <c r="G12" s="132"/>
      <c r="H12" s="132"/>
      <c r="I12" s="101" t="s">
        <v>1</v>
      </c>
      <c r="J12" s="101"/>
      <c r="K12" s="108"/>
      <c r="M12"/>
      <c r="N12"/>
      <c r="O12"/>
      <c r="P12"/>
      <c r="Q12"/>
      <c r="R12"/>
      <c r="S12"/>
      <c r="T12"/>
      <c r="U12"/>
      <c r="V12"/>
      <c r="W12"/>
      <c r="X12"/>
    </row>
    <row r="13" spans="1:24" s="43" customFormat="1" ht="65.25" customHeight="1" x14ac:dyDescent="0.3">
      <c r="A13" s="109">
        <v>6</v>
      </c>
      <c r="B13" s="104"/>
      <c r="C13" s="104"/>
      <c r="D13" s="104"/>
      <c r="E13" s="131" t="s">
        <v>351</v>
      </c>
      <c r="F13" s="132"/>
      <c r="G13" s="132"/>
      <c r="H13" s="132"/>
      <c r="I13" s="101" t="s">
        <v>1</v>
      </c>
      <c r="J13" s="101"/>
      <c r="K13" s="106"/>
      <c r="M13"/>
      <c r="N13"/>
      <c r="O13"/>
      <c r="P13"/>
      <c r="Q13"/>
      <c r="R13"/>
      <c r="S13"/>
      <c r="T13"/>
      <c r="U13"/>
      <c r="V13"/>
      <c r="W13"/>
      <c r="X13"/>
    </row>
    <row r="14" spans="1:24" s="43" customFormat="1" ht="50.4" customHeight="1" x14ac:dyDescent="0.3">
      <c r="A14" s="109">
        <v>7</v>
      </c>
      <c r="B14" s="104"/>
      <c r="C14" s="104"/>
      <c r="D14" s="104"/>
      <c r="E14" s="131" t="s">
        <v>346</v>
      </c>
      <c r="F14" s="132"/>
      <c r="G14" s="132"/>
      <c r="H14" s="132"/>
      <c r="I14" s="101" t="s">
        <v>1</v>
      </c>
      <c r="J14" s="101"/>
      <c r="K14" s="106"/>
      <c r="M14"/>
      <c r="N14"/>
      <c r="O14"/>
      <c r="P14"/>
      <c r="Q14"/>
      <c r="R14"/>
      <c r="S14"/>
      <c r="T14"/>
      <c r="U14"/>
      <c r="V14"/>
      <c r="W14"/>
      <c r="X14"/>
    </row>
    <row r="15" spans="1:24" s="43" customFormat="1" ht="56.25" customHeight="1" x14ac:dyDescent="0.3">
      <c r="A15" s="109">
        <v>8</v>
      </c>
      <c r="B15" s="104"/>
      <c r="C15" s="104"/>
      <c r="D15" s="104"/>
      <c r="E15" s="131" t="s">
        <v>347</v>
      </c>
      <c r="F15" s="132"/>
      <c r="G15" s="132"/>
      <c r="H15" s="132"/>
      <c r="I15" s="101" t="s">
        <v>1</v>
      </c>
      <c r="J15" s="101"/>
      <c r="K15" s="106"/>
      <c r="M15"/>
      <c r="N15"/>
      <c r="O15"/>
      <c r="P15"/>
      <c r="Q15"/>
      <c r="R15"/>
      <c r="S15"/>
      <c r="T15"/>
      <c r="U15"/>
      <c r="V15"/>
      <c r="W15"/>
      <c r="X15"/>
    </row>
    <row r="16" spans="1:24" s="43" customFormat="1" ht="58.5" customHeight="1" x14ac:dyDescent="0.3">
      <c r="A16" s="109">
        <v>9</v>
      </c>
      <c r="B16" s="104"/>
      <c r="C16" s="104"/>
      <c r="D16" s="104"/>
      <c r="E16" s="131" t="s">
        <v>348</v>
      </c>
      <c r="F16" s="132"/>
      <c r="G16" s="132"/>
      <c r="H16" s="132"/>
      <c r="I16" s="101" t="s">
        <v>1</v>
      </c>
      <c r="J16" s="101"/>
      <c r="K16" s="106"/>
      <c r="M16"/>
      <c r="N16"/>
      <c r="O16"/>
      <c r="P16"/>
      <c r="Q16"/>
      <c r="R16"/>
      <c r="S16"/>
      <c r="T16"/>
      <c r="U16"/>
      <c r="V16"/>
      <c r="W16"/>
      <c r="X16"/>
    </row>
    <row r="17" spans="1:24" s="43" customFormat="1" ht="50.25" customHeight="1" x14ac:dyDescent="0.3">
      <c r="A17" s="109">
        <v>10</v>
      </c>
      <c r="B17" s="104"/>
      <c r="C17" s="104"/>
      <c r="D17" s="104"/>
      <c r="E17" s="131" t="s">
        <v>349</v>
      </c>
      <c r="F17" s="132"/>
      <c r="G17" s="132"/>
      <c r="H17" s="132"/>
      <c r="I17" s="101" t="s">
        <v>1</v>
      </c>
      <c r="J17" s="101"/>
      <c r="K17" s="106"/>
      <c r="M17"/>
      <c r="N17"/>
      <c r="O17"/>
      <c r="P17"/>
      <c r="Q17"/>
      <c r="R17"/>
      <c r="S17"/>
      <c r="T17"/>
      <c r="U17"/>
      <c r="V17"/>
      <c r="W17"/>
      <c r="X17"/>
    </row>
    <row r="18" spans="1:24" s="43" customFormat="1" ht="48" customHeight="1" x14ac:dyDescent="0.3">
      <c r="A18" s="109">
        <v>11</v>
      </c>
      <c r="B18" s="104"/>
      <c r="C18" s="104"/>
      <c r="D18" s="104"/>
      <c r="E18" s="131" t="s">
        <v>350</v>
      </c>
      <c r="F18" s="132"/>
      <c r="G18" s="132"/>
      <c r="H18" s="132"/>
      <c r="I18" s="101"/>
      <c r="J18" s="101" t="s">
        <v>1</v>
      </c>
      <c r="K18" s="106"/>
      <c r="M18"/>
      <c r="N18"/>
      <c r="O18"/>
      <c r="P18"/>
      <c r="Q18"/>
      <c r="R18"/>
      <c r="S18"/>
      <c r="T18"/>
      <c r="U18"/>
      <c r="V18"/>
      <c r="W18"/>
      <c r="X18"/>
    </row>
    <row r="19" spans="1:24" s="43" customFormat="1" ht="54" customHeight="1" x14ac:dyDescent="0.3">
      <c r="A19" s="109">
        <v>12</v>
      </c>
      <c r="B19" s="104"/>
      <c r="C19" s="104"/>
      <c r="D19" s="104"/>
      <c r="E19" s="131" t="s">
        <v>355</v>
      </c>
      <c r="F19" s="132"/>
      <c r="G19" s="132"/>
      <c r="H19" s="132"/>
      <c r="I19" s="101"/>
      <c r="J19" s="101" t="s">
        <v>1</v>
      </c>
      <c r="K19" s="106"/>
      <c r="M19"/>
      <c r="N19"/>
      <c r="O19"/>
      <c r="P19"/>
      <c r="Q19"/>
      <c r="R19"/>
      <c r="S19"/>
      <c r="T19"/>
      <c r="U19"/>
      <c r="V19"/>
      <c r="W19"/>
      <c r="X19"/>
    </row>
    <row r="20" spans="1:24" s="43" customFormat="1" ht="99.9" hidden="1" customHeight="1" thickBot="1" x14ac:dyDescent="0.4">
      <c r="A20" s="109">
        <v>13</v>
      </c>
      <c r="B20" s="104"/>
      <c r="C20" s="104"/>
      <c r="D20" s="104"/>
      <c r="E20" s="133"/>
      <c r="F20" s="133"/>
      <c r="G20" s="133"/>
      <c r="H20" s="133"/>
      <c r="I20" s="101"/>
      <c r="J20" s="101"/>
      <c r="K20" s="106"/>
      <c r="M20"/>
      <c r="N20"/>
      <c r="O20"/>
      <c r="P20"/>
      <c r="Q20"/>
      <c r="R20"/>
      <c r="S20"/>
      <c r="T20"/>
      <c r="U20"/>
      <c r="V20"/>
      <c r="W20"/>
      <c r="X20"/>
    </row>
    <row r="21" spans="1:24" s="43" customFormat="1" ht="99.9" hidden="1" customHeight="1" x14ac:dyDescent="0.35">
      <c r="A21" s="109">
        <v>14</v>
      </c>
      <c r="B21" s="104"/>
      <c r="C21" s="104"/>
      <c r="D21" s="104"/>
      <c r="E21" s="133"/>
      <c r="F21" s="133"/>
      <c r="G21" s="133"/>
      <c r="H21" s="133"/>
      <c r="I21" s="101"/>
      <c r="J21" s="101"/>
      <c r="K21" s="106"/>
      <c r="M21"/>
      <c r="N21"/>
      <c r="O21"/>
      <c r="P21"/>
      <c r="Q21"/>
      <c r="R21"/>
      <c r="S21"/>
      <c r="T21"/>
      <c r="U21"/>
      <c r="V21"/>
      <c r="W21"/>
      <c r="X21"/>
    </row>
    <row r="22" spans="1:24" s="43" customFormat="1" ht="67.2" customHeight="1" x14ac:dyDescent="0.3">
      <c r="A22" s="109">
        <v>15</v>
      </c>
      <c r="B22" s="104"/>
      <c r="C22" s="104"/>
      <c r="D22" s="104"/>
      <c r="E22" s="131" t="s">
        <v>352</v>
      </c>
      <c r="F22" s="132"/>
      <c r="G22" s="132"/>
      <c r="H22" s="132"/>
      <c r="I22" s="101" t="s">
        <v>1</v>
      </c>
      <c r="J22" s="101"/>
      <c r="K22" s="106"/>
      <c r="M22"/>
      <c r="N22"/>
      <c r="O22"/>
      <c r="P22"/>
      <c r="Q22"/>
      <c r="R22"/>
      <c r="S22"/>
      <c r="T22"/>
      <c r="U22"/>
      <c r="V22"/>
      <c r="W22"/>
      <c r="X22"/>
    </row>
    <row r="23" spans="1:24" s="43" customFormat="1" ht="42" customHeight="1" x14ac:dyDescent="0.3">
      <c r="A23" s="109">
        <v>16</v>
      </c>
      <c r="B23" s="104"/>
      <c r="C23" s="104"/>
      <c r="D23" s="104"/>
      <c r="E23" s="132" t="s">
        <v>356</v>
      </c>
      <c r="F23" s="132"/>
      <c r="G23" s="132"/>
      <c r="H23" s="132"/>
      <c r="I23" s="101" t="s">
        <v>1</v>
      </c>
      <c r="J23" s="101"/>
      <c r="K23" s="106"/>
      <c r="M23"/>
      <c r="N23"/>
      <c r="O23"/>
      <c r="P23"/>
      <c r="Q23"/>
      <c r="R23"/>
      <c r="S23"/>
      <c r="T23"/>
      <c r="U23"/>
      <c r="V23"/>
      <c r="W23"/>
      <c r="X23"/>
    </row>
    <row r="24" spans="1:24" ht="53.4" customHeight="1" x14ac:dyDescent="0.35">
      <c r="A24" s="109">
        <v>17</v>
      </c>
      <c r="B24" s="104"/>
      <c r="C24" s="104"/>
      <c r="D24" s="104"/>
      <c r="E24" s="146" t="s">
        <v>354</v>
      </c>
      <c r="F24" s="133"/>
      <c r="G24" s="133"/>
      <c r="H24" s="133"/>
      <c r="I24" s="101"/>
      <c r="J24" s="101" t="s">
        <v>1</v>
      </c>
      <c r="K24" s="106"/>
    </row>
    <row r="25" spans="1:24" ht="57" customHeight="1" x14ac:dyDescent="0.35">
      <c r="A25" s="109">
        <v>18</v>
      </c>
      <c r="B25" s="104"/>
      <c r="C25" s="104"/>
      <c r="D25" s="104"/>
      <c r="E25" s="146" t="s">
        <v>353</v>
      </c>
      <c r="F25" s="133"/>
      <c r="G25" s="133"/>
      <c r="H25" s="133"/>
      <c r="I25" s="101"/>
      <c r="J25" s="101" t="s">
        <v>1</v>
      </c>
      <c r="K25" s="106"/>
    </row>
    <row r="26" spans="1:24" x14ac:dyDescent="0.3">
      <c r="A26" s="115" t="s">
        <v>359</v>
      </c>
      <c r="B26" s="116"/>
      <c r="C26" s="116"/>
      <c r="D26" s="116"/>
      <c r="E26" s="116"/>
      <c r="F26" s="116"/>
      <c r="G26" s="116"/>
      <c r="H26" s="116"/>
      <c r="I26" s="116"/>
      <c r="J26" s="116"/>
      <c r="K26" s="117"/>
    </row>
    <row r="27" spans="1:24" x14ac:dyDescent="0.3">
      <c r="A27" s="115"/>
      <c r="B27" s="116"/>
      <c r="C27" s="116"/>
      <c r="D27" s="116"/>
      <c r="E27" s="116"/>
      <c r="F27" s="116"/>
      <c r="G27" s="116"/>
      <c r="H27" s="116"/>
      <c r="I27" s="116"/>
      <c r="J27" s="116"/>
      <c r="K27" s="117"/>
    </row>
    <row r="28" spans="1:24" ht="14.4" thickBot="1" x14ac:dyDescent="0.35">
      <c r="A28" s="118"/>
      <c r="B28" s="119"/>
      <c r="C28" s="119"/>
      <c r="D28" s="119"/>
      <c r="E28" s="119"/>
      <c r="F28" s="119"/>
      <c r="G28" s="119"/>
      <c r="H28" s="119"/>
      <c r="I28" s="119"/>
      <c r="J28" s="119"/>
      <c r="K28" s="120"/>
    </row>
  </sheetData>
  <sheetProtection selectLockedCells="1" selectUnlockedCells="1"/>
  <mergeCells count="29">
    <mergeCell ref="E24:H24"/>
    <mergeCell ref="E25:H25"/>
    <mergeCell ref="E14:H14"/>
    <mergeCell ref="E15:H15"/>
    <mergeCell ref="E16:H16"/>
    <mergeCell ref="E17:H17"/>
    <mergeCell ref="E18:H18"/>
    <mergeCell ref="E19:H19"/>
    <mergeCell ref="E10:H10"/>
    <mergeCell ref="E11:H11"/>
    <mergeCell ref="E12:H12"/>
    <mergeCell ref="E22:H22"/>
    <mergeCell ref="E23:H23"/>
    <mergeCell ref="A26:K28"/>
    <mergeCell ref="A1:E3"/>
    <mergeCell ref="F1:I2"/>
    <mergeCell ref="J1:K1"/>
    <mergeCell ref="J2:K2"/>
    <mergeCell ref="F3:I3"/>
    <mergeCell ref="J3:K3"/>
    <mergeCell ref="E13:H13"/>
    <mergeCell ref="E20:H20"/>
    <mergeCell ref="E21:H21"/>
    <mergeCell ref="A7:K7"/>
    <mergeCell ref="A4:K4"/>
    <mergeCell ref="A5:K5"/>
    <mergeCell ref="E6:H6"/>
    <mergeCell ref="E8:H8"/>
    <mergeCell ref="E9:H9"/>
  </mergeCells>
  <pageMargins left="0.39370078740157483" right="1.3779527559055118" top="0.59055118110236227" bottom="0.98425196850393704" header="0.31496062992125984" footer="0.31496062992125984"/>
  <pageSetup scale="90" orientation="portrait" r:id="rId1"/>
  <headerFooter alignWithMargins="0">
    <oddHeader>Página &amp;P de &amp;F</oddHeader>
    <oddFooter>&amp;L&amp;B Confidencial&amp;B&amp;C&amp;D&amp;RPágina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H13"/>
  <sheetViews>
    <sheetView zoomScale="60" zoomScaleNormal="60" workbookViewId="0">
      <selection activeCell="A15" sqref="A15"/>
    </sheetView>
  </sheetViews>
  <sheetFormatPr baseColWidth="10" defaultColWidth="11.44140625" defaultRowHeight="10.199999999999999" x14ac:dyDescent="0.25"/>
  <cols>
    <col min="1" max="1" width="11.44140625" style="110"/>
    <col min="2" max="2" width="16.88671875" style="110" customWidth="1"/>
    <col min="3" max="3" width="32.44140625" style="110" customWidth="1"/>
    <col min="4" max="4" width="30.44140625" style="110" customWidth="1"/>
    <col min="5" max="5" width="35.33203125" style="110" customWidth="1"/>
    <col min="6" max="6" width="36.44140625" style="110" customWidth="1"/>
    <col min="7" max="7" width="37.44140625" style="110" customWidth="1"/>
    <col min="8" max="8" width="38.88671875" style="110" customWidth="1"/>
    <col min="9" max="16384" width="11.44140625" style="110"/>
  </cols>
  <sheetData>
    <row r="1" spans="1:8" ht="30" customHeight="1" x14ac:dyDescent="0.25">
      <c r="A1" s="147" t="s">
        <v>393</v>
      </c>
      <c r="B1" s="147"/>
      <c r="C1" s="147"/>
      <c r="D1" s="147"/>
      <c r="E1" s="147"/>
      <c r="F1" s="147"/>
      <c r="G1" s="147"/>
      <c r="H1" s="147"/>
    </row>
    <row r="2" spans="1:8" ht="30" customHeight="1" x14ac:dyDescent="0.25">
      <c r="A2" s="148" t="s">
        <v>392</v>
      </c>
      <c r="B2" s="149"/>
      <c r="C2" s="149"/>
      <c r="D2" s="149"/>
      <c r="E2" s="149"/>
      <c r="F2" s="149"/>
      <c r="G2" s="149"/>
      <c r="H2" s="150"/>
    </row>
    <row r="3" spans="1:8" ht="27" customHeight="1" x14ac:dyDescent="0.25">
      <c r="A3" s="151" t="s">
        <v>331</v>
      </c>
      <c r="B3" s="114" t="s">
        <v>62</v>
      </c>
      <c r="C3" s="114" t="s">
        <v>391</v>
      </c>
      <c r="D3" s="114" t="s">
        <v>390</v>
      </c>
      <c r="E3" s="114" t="s">
        <v>71</v>
      </c>
      <c r="F3" s="114" t="s">
        <v>389</v>
      </c>
      <c r="G3" s="114" t="s">
        <v>17</v>
      </c>
      <c r="H3" s="114" t="s">
        <v>388</v>
      </c>
    </row>
    <row r="4" spans="1:8" ht="75" customHeight="1" x14ac:dyDescent="0.25">
      <c r="A4" s="152"/>
      <c r="B4" s="113" t="s">
        <v>66</v>
      </c>
      <c r="C4" s="113" t="s">
        <v>387</v>
      </c>
      <c r="D4" s="113" t="s">
        <v>386</v>
      </c>
      <c r="E4" s="113" t="s">
        <v>385</v>
      </c>
      <c r="F4" s="113" t="s">
        <v>384</v>
      </c>
      <c r="G4" s="113" t="s">
        <v>383</v>
      </c>
      <c r="H4" s="112" t="s">
        <v>104</v>
      </c>
    </row>
    <row r="5" spans="1:8" ht="66" customHeight="1" x14ac:dyDescent="0.25">
      <c r="A5" s="152"/>
      <c r="B5" s="113" t="s">
        <v>68</v>
      </c>
      <c r="C5" s="113" t="s">
        <v>382</v>
      </c>
      <c r="D5" s="113" t="s">
        <v>50</v>
      </c>
      <c r="E5" s="113" t="s">
        <v>381</v>
      </c>
      <c r="F5" s="113" t="s">
        <v>143</v>
      </c>
      <c r="G5" s="113" t="s">
        <v>380</v>
      </c>
      <c r="H5" s="112" t="s">
        <v>105</v>
      </c>
    </row>
    <row r="6" spans="1:8" ht="76.5" customHeight="1" x14ac:dyDescent="0.25">
      <c r="A6" s="152"/>
      <c r="B6" s="113" t="s">
        <v>64</v>
      </c>
      <c r="C6" s="113" t="s">
        <v>379</v>
      </c>
      <c r="D6" s="113" t="s">
        <v>378</v>
      </c>
      <c r="E6" s="113" t="s">
        <v>377</v>
      </c>
      <c r="F6" s="113" t="s">
        <v>144</v>
      </c>
      <c r="G6" s="113" t="s">
        <v>376</v>
      </c>
      <c r="H6" s="112" t="s">
        <v>106</v>
      </c>
    </row>
    <row r="7" spans="1:8" ht="67.5" customHeight="1" x14ac:dyDescent="0.25">
      <c r="A7" s="152"/>
      <c r="B7" s="113" t="s">
        <v>375</v>
      </c>
      <c r="C7" s="113" t="s">
        <v>374</v>
      </c>
      <c r="D7" s="113" t="s">
        <v>130</v>
      </c>
      <c r="E7" s="113" t="s">
        <v>373</v>
      </c>
      <c r="F7" s="113" t="s">
        <v>145</v>
      </c>
      <c r="G7" s="113" t="s">
        <v>372</v>
      </c>
      <c r="H7" s="112" t="s">
        <v>107</v>
      </c>
    </row>
    <row r="8" spans="1:8" ht="89.25" customHeight="1" x14ac:dyDescent="0.25">
      <c r="A8" s="152"/>
      <c r="B8" s="112" t="s">
        <v>371</v>
      </c>
      <c r="C8" s="113" t="s">
        <v>370</v>
      </c>
      <c r="D8" s="113" t="s">
        <v>369</v>
      </c>
      <c r="E8" s="113" t="s">
        <v>368</v>
      </c>
      <c r="F8" s="113"/>
      <c r="G8" s="113" t="s">
        <v>149</v>
      </c>
      <c r="H8" s="112" t="s">
        <v>108</v>
      </c>
    </row>
    <row r="9" spans="1:8" ht="66" customHeight="1" x14ac:dyDescent="0.25">
      <c r="A9" s="152"/>
      <c r="B9" s="112" t="s">
        <v>367</v>
      </c>
      <c r="C9" s="113" t="s">
        <v>366</v>
      </c>
      <c r="D9" s="113" t="s">
        <v>60</v>
      </c>
      <c r="E9" s="113" t="s">
        <v>365</v>
      </c>
      <c r="F9" s="113"/>
      <c r="G9" s="112" t="s">
        <v>364</v>
      </c>
      <c r="H9" s="112" t="s">
        <v>363</v>
      </c>
    </row>
    <row r="10" spans="1:8" ht="96.75" customHeight="1" x14ac:dyDescent="0.25">
      <c r="A10" s="152"/>
      <c r="B10" s="112" t="s">
        <v>134</v>
      </c>
      <c r="C10" s="113" t="s">
        <v>362</v>
      </c>
      <c r="D10" s="113"/>
      <c r="E10" s="113"/>
      <c r="F10" s="113"/>
      <c r="G10" s="113" t="s">
        <v>151</v>
      </c>
      <c r="H10" s="112"/>
    </row>
    <row r="11" spans="1:8" ht="47.25" customHeight="1" x14ac:dyDescent="0.25">
      <c r="A11" s="153"/>
      <c r="B11" s="113" t="s">
        <v>361</v>
      </c>
      <c r="C11" s="113"/>
      <c r="D11" s="113"/>
      <c r="E11" s="113"/>
      <c r="F11" s="113"/>
      <c r="G11" s="113" t="s">
        <v>152</v>
      </c>
      <c r="H11" s="112"/>
    </row>
    <row r="12" spans="1:8" x14ac:dyDescent="0.25">
      <c r="H12" s="111"/>
    </row>
    <row r="13" spans="1:8" x14ac:dyDescent="0.25">
      <c r="H13" s="111"/>
    </row>
  </sheetData>
  <mergeCells count="3">
    <mergeCell ref="A1:H1"/>
    <mergeCell ref="A2:H2"/>
    <mergeCell ref="A3:A11"/>
  </mergeCells>
  <pageMargins left="0.7" right="0.7" top="0.75" bottom="0.75" header="0.3" footer="0.3"/>
  <pageSetup paperSize="9" orientation="portrait" horizontalDpi="4294967292" verticalDpi="429496729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10"/>
  </sheetPr>
  <dimension ref="A1:X25"/>
  <sheetViews>
    <sheetView zoomScale="50" zoomScaleNormal="50" zoomScaleSheetLayoutView="76" workbookViewId="0">
      <selection activeCell="G9" sqref="G9:K9"/>
    </sheetView>
  </sheetViews>
  <sheetFormatPr baseColWidth="10" defaultColWidth="11.44140625" defaultRowHeight="13.8" x14ac:dyDescent="0.3"/>
  <cols>
    <col min="1" max="1" width="17" style="36" customWidth="1"/>
    <col min="2" max="2" width="10.109375" style="36" hidden="1" customWidth="1"/>
    <col min="3" max="3" width="21" style="36" hidden="1" customWidth="1"/>
    <col min="4" max="4" width="21.33203125" style="36" hidden="1" customWidth="1"/>
    <col min="5" max="5" width="48.33203125" style="36" customWidth="1"/>
    <col min="6" max="6" width="40.6640625" style="37" customWidth="1"/>
    <col min="7" max="7" width="18.44140625" style="37" customWidth="1"/>
    <col min="8" max="8" width="18.33203125" style="37" customWidth="1"/>
    <col min="9" max="9" width="18.6640625" style="37" customWidth="1"/>
    <col min="10" max="10" width="27.109375" style="37" customWidth="1"/>
    <col min="11" max="11" width="22.6640625" style="37" customWidth="1"/>
    <col min="12" max="12" width="11.44140625" style="36"/>
    <col min="17" max="17" width="39.44140625" customWidth="1"/>
    <col min="20" max="20" width="18.109375" customWidth="1"/>
    <col min="21" max="22" width="35.6640625" customWidth="1"/>
    <col min="24" max="24" width="15.109375" customWidth="1"/>
    <col min="25" max="16384" width="11.44140625" style="36"/>
  </cols>
  <sheetData>
    <row r="1" spans="1:24" s="42" customFormat="1" ht="30" customHeight="1" thickBot="1" x14ac:dyDescent="0.3">
      <c r="A1" s="190"/>
      <c r="B1" s="191"/>
      <c r="C1" s="191"/>
      <c r="D1" s="191"/>
      <c r="E1" s="192"/>
      <c r="F1" s="203" t="s">
        <v>161</v>
      </c>
      <c r="G1" s="204"/>
      <c r="H1" s="204"/>
      <c r="I1" s="205"/>
      <c r="J1" s="212" t="s">
        <v>200</v>
      </c>
      <c r="K1" s="213"/>
      <c r="M1"/>
      <c r="N1"/>
      <c r="O1"/>
      <c r="P1"/>
      <c r="Q1"/>
      <c r="R1"/>
      <c r="S1"/>
      <c r="T1"/>
      <c r="U1"/>
      <c r="V1"/>
      <c r="W1"/>
      <c r="X1"/>
    </row>
    <row r="2" spans="1:24" s="42" customFormat="1" ht="48.75" customHeight="1" thickBot="1" x14ac:dyDescent="0.3">
      <c r="A2" s="193"/>
      <c r="B2" s="194"/>
      <c r="C2" s="194"/>
      <c r="D2" s="194"/>
      <c r="E2" s="195"/>
      <c r="F2" s="206"/>
      <c r="G2" s="207"/>
      <c r="H2" s="207"/>
      <c r="I2" s="208"/>
      <c r="J2" s="212" t="s">
        <v>201</v>
      </c>
      <c r="K2" s="213"/>
      <c r="M2"/>
      <c r="N2"/>
      <c r="O2"/>
      <c r="P2"/>
      <c r="Q2"/>
      <c r="R2"/>
      <c r="S2"/>
      <c r="T2"/>
      <c r="U2"/>
      <c r="V2"/>
      <c r="W2"/>
      <c r="X2"/>
    </row>
    <row r="3" spans="1:24" s="42" customFormat="1" ht="45" customHeight="1" thickBot="1" x14ac:dyDescent="0.3">
      <c r="A3" s="196"/>
      <c r="B3" s="197"/>
      <c r="C3" s="197"/>
      <c r="D3" s="197"/>
      <c r="E3" s="198"/>
      <c r="F3" s="209" t="s">
        <v>335</v>
      </c>
      <c r="G3" s="210"/>
      <c r="H3" s="210"/>
      <c r="I3" s="211"/>
      <c r="J3" s="214" t="s">
        <v>202</v>
      </c>
      <c r="K3" s="215"/>
      <c r="M3"/>
      <c r="N3"/>
      <c r="O3"/>
      <c r="P3"/>
      <c r="Q3"/>
      <c r="R3"/>
      <c r="S3"/>
      <c r="T3"/>
      <c r="U3"/>
      <c r="V3"/>
      <c r="W3"/>
      <c r="X3"/>
    </row>
    <row r="4" spans="1:24" s="38" customFormat="1" ht="12" customHeight="1" thickBot="1" x14ac:dyDescent="0.4">
      <c r="A4" s="199"/>
      <c r="B4" s="200"/>
      <c r="C4" s="200"/>
      <c r="D4" s="201"/>
      <c r="E4" s="200"/>
      <c r="F4" s="200"/>
      <c r="G4" s="200"/>
      <c r="H4" s="200"/>
      <c r="I4" s="200"/>
      <c r="J4" s="200"/>
      <c r="K4" s="202"/>
      <c r="M4"/>
      <c r="N4"/>
      <c r="O4"/>
      <c r="P4"/>
      <c r="Q4"/>
      <c r="R4"/>
      <c r="S4"/>
      <c r="T4"/>
      <c r="U4"/>
      <c r="V4"/>
      <c r="W4"/>
      <c r="X4"/>
    </row>
    <row r="5" spans="1:24" ht="57.75" customHeight="1" thickBot="1" x14ac:dyDescent="0.35">
      <c r="A5" s="216" t="s">
        <v>6</v>
      </c>
      <c r="B5" s="220" t="s">
        <v>120</v>
      </c>
      <c r="C5" s="222" t="s">
        <v>2</v>
      </c>
      <c r="D5" s="224" t="s">
        <v>5</v>
      </c>
      <c r="E5" s="218" t="s">
        <v>334</v>
      </c>
      <c r="F5" s="219"/>
      <c r="G5" s="184" t="s">
        <v>333</v>
      </c>
      <c r="H5" s="185"/>
      <c r="I5" s="185"/>
      <c r="J5" s="185"/>
      <c r="K5" s="186"/>
    </row>
    <row r="6" spans="1:24" ht="114.6" customHeight="1" thickBot="1" x14ac:dyDescent="0.35">
      <c r="A6" s="217"/>
      <c r="B6" s="221"/>
      <c r="C6" s="223"/>
      <c r="D6" s="225"/>
      <c r="E6" s="85" t="s">
        <v>332</v>
      </c>
      <c r="F6" s="84" t="s">
        <v>331</v>
      </c>
      <c r="G6" s="187"/>
      <c r="H6" s="188"/>
      <c r="I6" s="188"/>
      <c r="J6" s="188"/>
      <c r="K6" s="189"/>
    </row>
    <row r="7" spans="1:24" ht="12.75" customHeight="1" thickBot="1" x14ac:dyDescent="0.35">
      <c r="A7" s="154"/>
      <c r="B7" s="155"/>
      <c r="C7" s="155"/>
      <c r="D7" s="155"/>
      <c r="E7" s="155"/>
      <c r="F7" s="155"/>
      <c r="G7" s="155"/>
      <c r="H7" s="155"/>
      <c r="I7" s="155"/>
      <c r="J7" s="155"/>
      <c r="K7" s="156"/>
    </row>
    <row r="8" spans="1:24" s="43" customFormat="1" ht="99.9" customHeight="1" thickBot="1" x14ac:dyDescent="0.35">
      <c r="A8" s="178" t="s">
        <v>183</v>
      </c>
      <c r="B8" s="169" t="s">
        <v>192</v>
      </c>
      <c r="C8" s="160" t="s">
        <v>193</v>
      </c>
      <c r="D8" s="157" t="s">
        <v>184</v>
      </c>
      <c r="E8" s="82" t="s">
        <v>155</v>
      </c>
      <c r="F8" s="83" t="s">
        <v>149</v>
      </c>
      <c r="G8" s="175" t="s">
        <v>395</v>
      </c>
      <c r="H8" s="176"/>
      <c r="I8" s="176"/>
      <c r="J8" s="176"/>
      <c r="K8" s="177"/>
      <c r="M8"/>
      <c r="N8"/>
      <c r="O8"/>
      <c r="P8"/>
      <c r="Q8"/>
      <c r="R8"/>
      <c r="S8"/>
      <c r="T8"/>
      <c r="U8"/>
      <c r="V8"/>
      <c r="W8"/>
      <c r="X8"/>
    </row>
    <row r="9" spans="1:24" s="43" customFormat="1" ht="99.9" customHeight="1" thickBot="1" x14ac:dyDescent="0.35">
      <c r="A9" s="179"/>
      <c r="B9" s="169"/>
      <c r="C9" s="159"/>
      <c r="D9" s="157"/>
      <c r="E9" s="71" t="s">
        <v>155</v>
      </c>
      <c r="F9" s="72" t="s">
        <v>149</v>
      </c>
      <c r="G9" s="166" t="s">
        <v>330</v>
      </c>
      <c r="H9" s="167"/>
      <c r="I9" s="167"/>
      <c r="J9" s="167"/>
      <c r="K9" s="168"/>
      <c r="M9"/>
      <c r="N9"/>
      <c r="O9"/>
      <c r="P9"/>
      <c r="Q9"/>
      <c r="R9"/>
      <c r="S9"/>
      <c r="T9"/>
      <c r="U9"/>
      <c r="V9"/>
      <c r="W9"/>
      <c r="X9"/>
    </row>
    <row r="10" spans="1:24" s="43" customFormat="1" ht="99.9" customHeight="1" thickBot="1" x14ac:dyDescent="0.35">
      <c r="A10" s="179"/>
      <c r="B10" s="169"/>
      <c r="C10" s="159"/>
      <c r="D10" s="158"/>
      <c r="E10" s="71" t="s">
        <v>155</v>
      </c>
      <c r="F10" s="78" t="s">
        <v>148</v>
      </c>
      <c r="G10" s="166" t="s">
        <v>188</v>
      </c>
      <c r="H10" s="167"/>
      <c r="I10" s="167"/>
      <c r="J10" s="167"/>
      <c r="K10" s="168"/>
      <c r="M10"/>
      <c r="N10"/>
      <c r="O10"/>
      <c r="P10"/>
      <c r="Q10"/>
      <c r="R10"/>
      <c r="S10"/>
      <c r="T10"/>
      <c r="U10"/>
      <c r="V10"/>
      <c r="W10"/>
      <c r="X10"/>
    </row>
    <row r="11" spans="1:24" s="43" customFormat="1" ht="125.4" customHeight="1" thickBot="1" x14ac:dyDescent="0.35">
      <c r="A11" s="179"/>
      <c r="B11" s="169"/>
      <c r="C11" s="159"/>
      <c r="D11" s="162"/>
      <c r="E11" s="82" t="s">
        <v>44</v>
      </c>
      <c r="F11" s="81" t="s">
        <v>60</v>
      </c>
      <c r="G11" s="180" t="s">
        <v>329</v>
      </c>
      <c r="H11" s="181"/>
      <c r="I11" s="181"/>
      <c r="J11" s="181"/>
      <c r="K11" s="182"/>
      <c r="M11"/>
      <c r="N11"/>
      <c r="O11"/>
      <c r="P11"/>
      <c r="Q11"/>
      <c r="R11"/>
      <c r="S11"/>
      <c r="T11"/>
      <c r="U11"/>
      <c r="V11"/>
      <c r="W11"/>
      <c r="X11"/>
    </row>
    <row r="12" spans="1:24" s="43" customFormat="1" ht="159" customHeight="1" thickBot="1" x14ac:dyDescent="0.35">
      <c r="A12" s="179"/>
      <c r="B12" s="169"/>
      <c r="C12" s="161"/>
      <c r="D12" s="163"/>
      <c r="E12" s="80" t="s">
        <v>155</v>
      </c>
      <c r="F12" s="70" t="s">
        <v>146</v>
      </c>
      <c r="G12" s="166" t="s">
        <v>163</v>
      </c>
      <c r="H12" s="167"/>
      <c r="I12" s="167"/>
      <c r="J12" s="167"/>
      <c r="K12" s="168"/>
      <c r="M12"/>
      <c r="N12"/>
      <c r="O12"/>
      <c r="P12"/>
      <c r="Q12"/>
      <c r="R12"/>
      <c r="S12"/>
      <c r="T12"/>
      <c r="U12"/>
      <c r="V12"/>
      <c r="W12"/>
      <c r="X12"/>
    </row>
    <row r="13" spans="1:24" s="43" customFormat="1" ht="138.75" customHeight="1" thickBot="1" x14ac:dyDescent="0.35">
      <c r="A13" s="179"/>
      <c r="B13" s="169"/>
      <c r="C13" s="159"/>
      <c r="D13" s="162"/>
      <c r="E13" s="70" t="s">
        <v>155</v>
      </c>
      <c r="F13" s="79" t="s">
        <v>146</v>
      </c>
      <c r="G13" s="180" t="s">
        <v>270</v>
      </c>
      <c r="H13" s="181"/>
      <c r="I13" s="181"/>
      <c r="J13" s="181"/>
      <c r="K13" s="182"/>
      <c r="M13"/>
      <c r="N13"/>
      <c r="O13"/>
      <c r="P13"/>
      <c r="Q13"/>
      <c r="R13"/>
      <c r="S13"/>
      <c r="T13"/>
      <c r="U13"/>
      <c r="V13"/>
      <c r="W13"/>
      <c r="X13"/>
    </row>
    <row r="14" spans="1:24" s="43" customFormat="1" ht="217.95" customHeight="1" thickBot="1" x14ac:dyDescent="0.35">
      <c r="A14" s="179"/>
      <c r="B14" s="169"/>
      <c r="C14" s="159"/>
      <c r="D14" s="162"/>
      <c r="E14" s="71" t="s">
        <v>80</v>
      </c>
      <c r="F14" s="70" t="s">
        <v>304</v>
      </c>
      <c r="G14" s="166" t="s">
        <v>273</v>
      </c>
      <c r="H14" s="167"/>
      <c r="I14" s="167"/>
      <c r="J14" s="167"/>
      <c r="K14" s="168"/>
      <c r="M14"/>
      <c r="N14"/>
      <c r="O14"/>
      <c r="P14"/>
      <c r="Q14"/>
      <c r="R14"/>
      <c r="S14"/>
      <c r="T14"/>
      <c r="U14"/>
      <c r="V14"/>
      <c r="W14"/>
      <c r="X14"/>
    </row>
    <row r="15" spans="1:24" s="43" customFormat="1" ht="136.19999999999999" customHeight="1" thickBot="1" x14ac:dyDescent="0.35">
      <c r="A15" s="179"/>
      <c r="B15" s="169"/>
      <c r="C15" s="159"/>
      <c r="D15" s="162"/>
      <c r="E15" s="71" t="s">
        <v>155</v>
      </c>
      <c r="F15" s="72" t="s">
        <v>151</v>
      </c>
      <c r="G15" s="166" t="s">
        <v>276</v>
      </c>
      <c r="H15" s="167"/>
      <c r="I15" s="167"/>
      <c r="J15" s="167"/>
      <c r="K15" s="168"/>
      <c r="M15"/>
      <c r="N15"/>
      <c r="O15"/>
      <c r="P15"/>
      <c r="Q15"/>
      <c r="R15"/>
      <c r="S15"/>
      <c r="T15"/>
      <c r="U15"/>
      <c r="V15"/>
      <c r="W15"/>
      <c r="X15"/>
    </row>
    <row r="16" spans="1:24" s="43" customFormat="1" ht="145.5" customHeight="1" thickBot="1" x14ac:dyDescent="0.35">
      <c r="A16" s="179"/>
      <c r="B16" s="169"/>
      <c r="C16" s="159"/>
      <c r="D16" s="162"/>
      <c r="E16" s="71" t="s">
        <v>80</v>
      </c>
      <c r="F16" s="70" t="s">
        <v>246</v>
      </c>
      <c r="G16" s="166" t="s">
        <v>279</v>
      </c>
      <c r="H16" s="167"/>
      <c r="I16" s="167"/>
      <c r="J16" s="167"/>
      <c r="K16" s="168"/>
      <c r="M16"/>
      <c r="N16"/>
      <c r="O16"/>
      <c r="P16"/>
      <c r="Q16"/>
      <c r="R16"/>
      <c r="S16"/>
      <c r="T16"/>
      <c r="U16"/>
      <c r="V16"/>
      <c r="W16"/>
      <c r="X16"/>
    </row>
    <row r="17" spans="1:24" s="43" customFormat="1" ht="158.4" customHeight="1" thickBot="1" x14ac:dyDescent="0.35">
      <c r="A17" s="179"/>
      <c r="B17" s="169"/>
      <c r="C17" s="159"/>
      <c r="D17" s="162"/>
      <c r="E17" s="71" t="s">
        <v>155</v>
      </c>
      <c r="F17" s="70" t="s">
        <v>151</v>
      </c>
      <c r="G17" s="166" t="s">
        <v>328</v>
      </c>
      <c r="H17" s="167"/>
      <c r="I17" s="167"/>
      <c r="J17" s="167"/>
      <c r="K17" s="168"/>
      <c r="M17"/>
      <c r="N17"/>
      <c r="O17"/>
      <c r="P17"/>
      <c r="Q17"/>
      <c r="R17"/>
      <c r="S17"/>
      <c r="T17"/>
      <c r="U17"/>
      <c r="V17"/>
      <c r="W17"/>
      <c r="X17"/>
    </row>
    <row r="18" spans="1:24" s="43" customFormat="1" ht="99.9" customHeight="1" thickBot="1" x14ac:dyDescent="0.35">
      <c r="A18" s="179"/>
      <c r="B18" s="169"/>
      <c r="C18" s="159"/>
      <c r="D18" s="165"/>
      <c r="E18" s="71" t="s">
        <v>62</v>
      </c>
      <c r="F18" s="78" t="s">
        <v>66</v>
      </c>
      <c r="G18" s="166" t="s">
        <v>257</v>
      </c>
      <c r="H18" s="167"/>
      <c r="I18" s="167"/>
      <c r="J18" s="167"/>
      <c r="K18" s="168"/>
      <c r="M18"/>
      <c r="N18"/>
      <c r="O18"/>
      <c r="P18"/>
      <c r="Q18"/>
      <c r="R18"/>
      <c r="S18"/>
      <c r="T18"/>
      <c r="U18"/>
      <c r="V18"/>
      <c r="W18"/>
      <c r="X18"/>
    </row>
    <row r="19" spans="1:24" s="43" customFormat="1" ht="220.5" customHeight="1" thickBot="1" x14ac:dyDescent="0.35">
      <c r="A19" s="179"/>
      <c r="B19" s="169"/>
      <c r="C19" s="159"/>
      <c r="D19" s="164" t="s">
        <v>219</v>
      </c>
      <c r="E19" s="77" t="s">
        <v>155</v>
      </c>
      <c r="F19" s="72" t="s">
        <v>22</v>
      </c>
      <c r="G19" s="166" t="s">
        <v>302</v>
      </c>
      <c r="H19" s="167"/>
      <c r="I19" s="167"/>
      <c r="J19" s="167"/>
      <c r="K19" s="168"/>
      <c r="M19"/>
      <c r="N19"/>
      <c r="O19"/>
      <c r="P19"/>
      <c r="Q19"/>
      <c r="R19"/>
      <c r="S19"/>
      <c r="T19"/>
      <c r="U19"/>
      <c r="V19"/>
      <c r="W19"/>
      <c r="X19"/>
    </row>
    <row r="20" spans="1:24" s="43" customFormat="1" ht="99.9" hidden="1" customHeight="1" thickBot="1" x14ac:dyDescent="0.35">
      <c r="A20" s="179"/>
      <c r="B20" s="169"/>
      <c r="C20" s="159"/>
      <c r="D20" s="165"/>
      <c r="E20" s="76"/>
      <c r="F20" s="75"/>
      <c r="G20" s="58"/>
      <c r="H20" s="45"/>
      <c r="I20" s="45"/>
      <c r="J20" s="45"/>
      <c r="K20" s="63"/>
      <c r="M20"/>
      <c r="N20"/>
      <c r="O20"/>
      <c r="P20"/>
      <c r="Q20"/>
      <c r="R20"/>
      <c r="S20"/>
      <c r="T20"/>
      <c r="U20"/>
      <c r="V20"/>
      <c r="W20"/>
      <c r="X20"/>
    </row>
    <row r="21" spans="1:24" s="43" customFormat="1" ht="99.9" hidden="1" customHeight="1" x14ac:dyDescent="0.3">
      <c r="A21" s="179"/>
      <c r="B21" s="169"/>
      <c r="C21" s="159"/>
      <c r="D21" s="61"/>
      <c r="E21" s="74"/>
      <c r="F21" s="73"/>
      <c r="G21" s="56"/>
      <c r="H21" s="49"/>
      <c r="I21" s="49"/>
      <c r="J21" s="49"/>
      <c r="K21" s="57"/>
      <c r="M21"/>
      <c r="N21"/>
      <c r="O21"/>
      <c r="P21"/>
      <c r="Q21"/>
      <c r="R21"/>
      <c r="S21"/>
      <c r="T21"/>
      <c r="U21"/>
      <c r="V21"/>
      <c r="W21"/>
      <c r="X21"/>
    </row>
    <row r="22" spans="1:24" s="43" customFormat="1" ht="99.9" customHeight="1" thickBot="1" x14ac:dyDescent="0.35">
      <c r="A22" s="171" t="s">
        <v>227</v>
      </c>
      <c r="B22" s="170"/>
      <c r="C22" s="174" t="s">
        <v>309</v>
      </c>
      <c r="D22" s="183" t="s">
        <v>228</v>
      </c>
      <c r="E22" s="71" t="s">
        <v>71</v>
      </c>
      <c r="F22" s="70" t="s">
        <v>139</v>
      </c>
      <c r="G22" s="166" t="s">
        <v>327</v>
      </c>
      <c r="H22" s="167"/>
      <c r="I22" s="167"/>
      <c r="J22" s="167"/>
      <c r="K22" s="168"/>
      <c r="M22"/>
      <c r="N22"/>
      <c r="O22"/>
      <c r="P22"/>
      <c r="Q22"/>
      <c r="R22"/>
      <c r="S22"/>
      <c r="T22"/>
      <c r="U22"/>
      <c r="V22"/>
      <c r="W22"/>
      <c r="X22"/>
    </row>
    <row r="23" spans="1:24" s="43" customFormat="1" ht="251.4" customHeight="1" thickBot="1" x14ac:dyDescent="0.35">
      <c r="A23" s="172"/>
      <c r="B23" s="170"/>
      <c r="C23" s="174"/>
      <c r="D23" s="183"/>
      <c r="E23" s="71" t="s">
        <v>62</v>
      </c>
      <c r="F23" s="72" t="s">
        <v>66</v>
      </c>
      <c r="G23" s="180" t="s">
        <v>301</v>
      </c>
      <c r="H23" s="181"/>
      <c r="I23" s="181"/>
      <c r="J23" s="181"/>
      <c r="K23" s="182"/>
      <c r="M23"/>
      <c r="N23"/>
      <c r="O23"/>
      <c r="P23"/>
      <c r="Q23"/>
      <c r="R23"/>
      <c r="S23"/>
      <c r="T23"/>
      <c r="U23"/>
      <c r="V23"/>
      <c r="W23"/>
      <c r="X23"/>
    </row>
    <row r="24" spans="1:24" s="43" customFormat="1" ht="145.94999999999999" customHeight="1" thickBot="1" x14ac:dyDescent="0.35">
      <c r="A24" s="172"/>
      <c r="B24" s="170"/>
      <c r="C24" s="174"/>
      <c r="D24" s="183"/>
      <c r="E24" s="71" t="s">
        <v>80</v>
      </c>
      <c r="F24" s="70" t="s">
        <v>222</v>
      </c>
      <c r="G24" s="166" t="s">
        <v>261</v>
      </c>
      <c r="H24" s="167"/>
      <c r="I24" s="167"/>
      <c r="J24" s="167"/>
      <c r="K24" s="168"/>
      <c r="M24"/>
      <c r="N24"/>
      <c r="O24"/>
      <c r="P24"/>
      <c r="Q24"/>
      <c r="R24"/>
      <c r="S24"/>
      <c r="T24"/>
      <c r="U24"/>
      <c r="V24"/>
      <c r="W24"/>
      <c r="X24"/>
    </row>
    <row r="25" spans="1:24" s="43" customFormat="1" ht="138" customHeight="1" thickBot="1" x14ac:dyDescent="0.35">
      <c r="A25" s="173"/>
      <c r="B25" s="170"/>
      <c r="C25" s="174"/>
      <c r="D25" s="183"/>
      <c r="E25" s="70" t="s">
        <v>21</v>
      </c>
      <c r="F25" s="70" t="s">
        <v>232</v>
      </c>
      <c r="G25" s="167" t="s">
        <v>326</v>
      </c>
      <c r="H25" s="167"/>
      <c r="I25" s="167"/>
      <c r="J25" s="167"/>
      <c r="K25" s="168"/>
      <c r="M25"/>
      <c r="N25"/>
      <c r="O25"/>
      <c r="P25"/>
      <c r="Q25"/>
      <c r="R25"/>
      <c r="S25"/>
      <c r="T25"/>
      <c r="U25"/>
      <c r="V25"/>
      <c r="W25"/>
      <c r="X25"/>
    </row>
  </sheetData>
  <sheetProtection selectLockedCells="1" selectUnlockedCells="1"/>
  <mergeCells count="41">
    <mergeCell ref="G5:K6"/>
    <mergeCell ref="A1:E3"/>
    <mergeCell ref="A4:K4"/>
    <mergeCell ref="F1:I2"/>
    <mergeCell ref="F3:I3"/>
    <mergeCell ref="J1:K1"/>
    <mergeCell ref="J2:K2"/>
    <mergeCell ref="J3:K3"/>
    <mergeCell ref="A5:A6"/>
    <mergeCell ref="E5:F5"/>
    <mergeCell ref="B5:B6"/>
    <mergeCell ref="C5:C6"/>
    <mergeCell ref="D5:D6"/>
    <mergeCell ref="G24:K24"/>
    <mergeCell ref="G25:K25"/>
    <mergeCell ref="D22:D25"/>
    <mergeCell ref="G10:K10"/>
    <mergeCell ref="G11:K11"/>
    <mergeCell ref="G12:K12"/>
    <mergeCell ref="G13:K13"/>
    <mergeCell ref="G18:K18"/>
    <mergeCell ref="G14:K14"/>
    <mergeCell ref="G15:K15"/>
    <mergeCell ref="G16:K16"/>
    <mergeCell ref="G17:K17"/>
    <mergeCell ref="A7:K7"/>
    <mergeCell ref="D8:D10"/>
    <mergeCell ref="C13:C21"/>
    <mergeCell ref="C8:C12"/>
    <mergeCell ref="D11:D12"/>
    <mergeCell ref="D19:D20"/>
    <mergeCell ref="G19:K19"/>
    <mergeCell ref="B8:B25"/>
    <mergeCell ref="A22:A25"/>
    <mergeCell ref="C22:C25"/>
    <mergeCell ref="G8:K8"/>
    <mergeCell ref="G9:K9"/>
    <mergeCell ref="D13:D18"/>
    <mergeCell ref="A8:A21"/>
    <mergeCell ref="G22:K22"/>
    <mergeCell ref="G23:K23"/>
  </mergeCells>
  <dataValidations count="9">
    <dataValidation type="list" allowBlank="1" showInputMessage="1" showErrorMessage="1" sqref="E8:E25" xr:uid="{00000000-0002-0000-0300-000000000000}">
      <formula1>PELIGRO</formula1>
    </dataValidation>
    <dataValidation type="list" allowBlank="1" showInputMessage="1" showErrorMessage="1" sqref="F20" xr:uid="{00000000-0002-0000-0300-000001000000}">
      <formula1>INDIRECT(AEI)</formula1>
    </dataValidation>
    <dataValidation type="list" allowBlank="1" showInputMessage="1" showErrorMessage="1" sqref="F21" xr:uid="{00000000-0002-0000-0300-000002000000}">
      <formula1>INDIRECT(AK)</formula1>
    </dataValidation>
    <dataValidation type="list" allowBlank="1" showInputMessage="1" showErrorMessage="1" sqref="F10" xr:uid="{00000000-0002-0000-0300-000003000000}">
      <formula1>INDIRECT(AG)</formula1>
    </dataValidation>
    <dataValidation type="list" allowBlank="1" showInputMessage="1" showErrorMessage="1" sqref="F23 F8:F9 F19 F15 F17" xr:uid="{00000000-0002-0000-0300-000004000000}">
      <formula1>INDIRECT(AS)</formula1>
    </dataValidation>
    <dataValidation type="list" allowBlank="1" showInputMessage="1" showErrorMessage="1" sqref="F22" xr:uid="{00000000-0002-0000-0300-000005000000}">
      <formula1>INDIRECT(K)</formula1>
    </dataValidation>
    <dataValidation type="list" allowBlank="1" showInputMessage="1" showErrorMessage="1" sqref="F25 F12:F13" xr:uid="{00000000-0002-0000-0300-000006000000}">
      <formula1>INDIRECT(H)</formula1>
    </dataValidation>
    <dataValidation type="list" allowBlank="1" showInputMessage="1" showErrorMessage="1" sqref="F14 F11 F24 F16" xr:uid="{00000000-0002-0000-0300-000007000000}">
      <formula1>INDIRECT(E)</formula1>
    </dataValidation>
    <dataValidation type="list" allowBlank="1" showInputMessage="1" showErrorMessage="1" sqref="F18" xr:uid="{00000000-0002-0000-0300-000008000000}">
      <formula1>INDIRECT(A)</formula1>
    </dataValidation>
  </dataValidations>
  <pageMargins left="0.39370078740157483" right="1.3779527559055118" top="0.59055118110236227" bottom="0.98425196850393704" header="0.31496062992125984" footer="0.31496062992125984"/>
  <pageSetup scale="90" orientation="landscape" r:id="rId1"/>
  <headerFooter alignWithMargins="0">
    <oddHeader>Página &amp;P de &amp;F</oddHeader>
    <oddFooter>&amp;L&amp;B Confidencial&amp;B&amp;C&amp;D&amp;RPágina &amp;P</oddFoot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0"/>
  </sheetPr>
  <dimension ref="A1:AS34"/>
  <sheetViews>
    <sheetView topLeftCell="I1" zoomScale="50" zoomScaleNormal="50" zoomScaleSheetLayoutView="76" workbookViewId="0">
      <selection activeCell="AE8" sqref="AE8"/>
    </sheetView>
  </sheetViews>
  <sheetFormatPr baseColWidth="10" defaultColWidth="11.44140625" defaultRowHeight="13.8" x14ac:dyDescent="0.3"/>
  <cols>
    <col min="1" max="1" width="12.5546875" style="36" customWidth="1"/>
    <col min="2" max="2" width="10.109375" style="36" customWidth="1"/>
    <col min="3" max="3" width="21" style="36" customWidth="1"/>
    <col min="4" max="4" width="21.33203125" style="36" customWidth="1"/>
    <col min="5" max="5" width="14.44140625" style="36" customWidth="1"/>
    <col min="6" max="6" width="31.44140625" style="37" customWidth="1"/>
    <col min="7" max="7" width="29.109375" style="36" customWidth="1"/>
    <col min="8" max="8" width="24.6640625" style="37" customWidth="1"/>
    <col min="9" max="9" width="26.6640625" style="36" customWidth="1"/>
    <col min="10" max="11" width="13.88671875" style="36" customWidth="1"/>
    <col min="12" max="12" width="21.6640625" style="36" customWidth="1"/>
    <col min="13" max="22" width="7.6640625" style="36" customWidth="1"/>
    <col min="23" max="23" width="19.5546875" style="36" customWidth="1"/>
    <col min="24" max="24" width="8.33203125" style="36" customWidth="1"/>
    <col min="25" max="25" width="23.6640625" style="36" customWidth="1"/>
    <col min="26" max="26" width="8.33203125" style="36" customWidth="1"/>
    <col min="27" max="27" width="16.88671875" style="36" customWidth="1"/>
    <col min="28" max="28" width="18.44140625" style="37" customWidth="1"/>
    <col min="29" max="29" width="18.33203125" style="37" customWidth="1"/>
    <col min="30" max="30" width="18.6640625" style="37" customWidth="1"/>
    <col min="31" max="31" width="27.109375" style="37" customWidth="1"/>
    <col min="32" max="32" width="22.6640625" style="37" customWidth="1"/>
    <col min="33" max="33" width="11.44140625" style="36"/>
    <col min="38" max="38" width="39.44140625" customWidth="1"/>
    <col min="41" max="41" width="18.109375" customWidth="1"/>
    <col min="42" max="43" width="35.6640625" customWidth="1"/>
    <col min="45" max="45" width="15.109375" customWidth="1"/>
    <col min="46" max="16384" width="11.44140625" style="36"/>
  </cols>
  <sheetData>
    <row r="1" spans="1:45" s="42" customFormat="1" ht="30" customHeight="1" thickBot="1" x14ac:dyDescent="0.3">
      <c r="A1" s="121"/>
      <c r="B1" s="122"/>
      <c r="C1" s="122"/>
      <c r="D1" s="122"/>
      <c r="E1" s="122"/>
      <c r="F1" s="122"/>
      <c r="G1" s="241"/>
      <c r="H1" s="249" t="s">
        <v>161</v>
      </c>
      <c r="I1" s="250"/>
      <c r="J1" s="250"/>
      <c r="K1" s="250"/>
      <c r="L1" s="250"/>
      <c r="M1" s="250"/>
      <c r="N1" s="250"/>
      <c r="O1" s="250"/>
      <c r="P1" s="250"/>
      <c r="Q1" s="250"/>
      <c r="R1" s="250"/>
      <c r="S1" s="250"/>
      <c r="T1" s="250"/>
      <c r="U1" s="250"/>
      <c r="V1" s="250"/>
      <c r="W1" s="250"/>
      <c r="X1" s="250"/>
      <c r="Y1" s="250"/>
      <c r="Z1" s="250"/>
      <c r="AA1" s="250"/>
      <c r="AB1" s="250"/>
      <c r="AC1" s="250"/>
      <c r="AD1" s="251"/>
      <c r="AE1" s="258" t="s">
        <v>200</v>
      </c>
      <c r="AF1" s="259"/>
      <c r="AH1"/>
      <c r="AI1"/>
      <c r="AJ1"/>
      <c r="AK1"/>
      <c r="AL1"/>
      <c r="AM1"/>
      <c r="AN1"/>
      <c r="AO1"/>
      <c r="AP1"/>
      <c r="AQ1"/>
      <c r="AR1"/>
      <c r="AS1"/>
    </row>
    <row r="2" spans="1:45" s="42" customFormat="1" ht="48.75" customHeight="1" thickBot="1" x14ac:dyDescent="0.3">
      <c r="A2" s="123"/>
      <c r="B2" s="124"/>
      <c r="C2" s="124"/>
      <c r="D2" s="124"/>
      <c r="E2" s="124"/>
      <c r="F2" s="124"/>
      <c r="G2" s="242"/>
      <c r="H2" s="252"/>
      <c r="I2" s="253"/>
      <c r="J2" s="253"/>
      <c r="K2" s="253"/>
      <c r="L2" s="253"/>
      <c r="M2" s="253"/>
      <c r="N2" s="253"/>
      <c r="O2" s="253"/>
      <c r="P2" s="253"/>
      <c r="Q2" s="253"/>
      <c r="R2" s="253"/>
      <c r="S2" s="253"/>
      <c r="T2" s="253"/>
      <c r="U2" s="253"/>
      <c r="V2" s="253"/>
      <c r="W2" s="253"/>
      <c r="X2" s="253"/>
      <c r="Y2" s="253"/>
      <c r="Z2" s="253"/>
      <c r="AA2" s="253"/>
      <c r="AB2" s="253"/>
      <c r="AC2" s="253"/>
      <c r="AD2" s="254"/>
      <c r="AE2" s="258" t="s">
        <v>201</v>
      </c>
      <c r="AF2" s="259"/>
      <c r="AH2"/>
      <c r="AI2"/>
      <c r="AJ2"/>
      <c r="AK2"/>
      <c r="AL2"/>
      <c r="AM2"/>
      <c r="AN2"/>
      <c r="AO2"/>
      <c r="AP2"/>
      <c r="AQ2"/>
      <c r="AR2"/>
      <c r="AS2"/>
    </row>
    <row r="3" spans="1:45" s="42" customFormat="1" ht="45" customHeight="1" thickBot="1" x14ac:dyDescent="0.3">
      <c r="A3" s="243"/>
      <c r="B3" s="244"/>
      <c r="C3" s="244"/>
      <c r="D3" s="244"/>
      <c r="E3" s="244"/>
      <c r="F3" s="244"/>
      <c r="G3" s="245"/>
      <c r="H3" s="255" t="s">
        <v>162</v>
      </c>
      <c r="I3" s="256"/>
      <c r="J3" s="256"/>
      <c r="K3" s="256"/>
      <c r="L3" s="256"/>
      <c r="M3" s="256"/>
      <c r="N3" s="256"/>
      <c r="O3" s="256"/>
      <c r="P3" s="256"/>
      <c r="Q3" s="256"/>
      <c r="R3" s="256"/>
      <c r="S3" s="256"/>
      <c r="T3" s="256"/>
      <c r="U3" s="256"/>
      <c r="V3" s="256"/>
      <c r="W3" s="256"/>
      <c r="X3" s="256"/>
      <c r="Y3" s="256"/>
      <c r="Z3" s="256"/>
      <c r="AA3" s="256"/>
      <c r="AB3" s="256"/>
      <c r="AC3" s="256"/>
      <c r="AD3" s="257"/>
      <c r="AE3" s="258" t="s">
        <v>202</v>
      </c>
      <c r="AF3" s="259"/>
      <c r="AH3"/>
      <c r="AI3"/>
      <c r="AJ3"/>
      <c r="AK3"/>
      <c r="AL3"/>
      <c r="AM3"/>
      <c r="AN3"/>
      <c r="AO3"/>
      <c r="AP3"/>
      <c r="AQ3"/>
      <c r="AR3"/>
      <c r="AS3"/>
    </row>
    <row r="4" spans="1:45" s="38" customFormat="1" ht="12" customHeight="1" thickBot="1" x14ac:dyDescent="0.4">
      <c r="A4" s="246"/>
      <c r="B4" s="247"/>
      <c r="C4" s="247"/>
      <c r="D4" s="247"/>
      <c r="E4" s="247"/>
      <c r="F4" s="247"/>
      <c r="G4" s="247"/>
      <c r="H4" s="247"/>
      <c r="I4" s="247"/>
      <c r="J4" s="247"/>
      <c r="K4" s="247"/>
      <c r="L4" s="247"/>
      <c r="M4" s="247"/>
      <c r="N4" s="247"/>
      <c r="O4" s="247"/>
      <c r="P4" s="247"/>
      <c r="Q4" s="247"/>
      <c r="R4" s="247"/>
      <c r="S4" s="247"/>
      <c r="T4" s="247"/>
      <c r="U4" s="247"/>
      <c r="V4" s="247"/>
      <c r="W4" s="247"/>
      <c r="X4" s="247"/>
      <c r="Y4" s="247"/>
      <c r="Z4" s="247"/>
      <c r="AA4" s="247"/>
      <c r="AB4" s="247"/>
      <c r="AC4" s="247"/>
      <c r="AD4" s="247"/>
      <c r="AE4" s="247"/>
      <c r="AF4" s="248"/>
      <c r="AH4"/>
      <c r="AI4"/>
      <c r="AJ4"/>
      <c r="AK4"/>
      <c r="AL4"/>
      <c r="AM4"/>
      <c r="AN4"/>
      <c r="AO4"/>
      <c r="AP4"/>
      <c r="AQ4"/>
      <c r="AR4"/>
      <c r="AS4"/>
    </row>
    <row r="5" spans="1:45" ht="57.75" customHeight="1" x14ac:dyDescent="0.3">
      <c r="A5" s="237" t="s">
        <v>6</v>
      </c>
      <c r="B5" s="238" t="s">
        <v>120</v>
      </c>
      <c r="C5" s="238" t="s">
        <v>2</v>
      </c>
      <c r="D5" s="238" t="s">
        <v>5</v>
      </c>
      <c r="E5" s="238" t="s">
        <v>196</v>
      </c>
      <c r="F5" s="239" t="s">
        <v>19</v>
      </c>
      <c r="G5" s="239"/>
      <c r="H5" s="239"/>
      <c r="I5" s="230" t="s">
        <v>3</v>
      </c>
      <c r="J5" s="230" t="s">
        <v>15</v>
      </c>
      <c r="K5" s="230"/>
      <c r="L5" s="230"/>
      <c r="M5" s="230" t="s">
        <v>14</v>
      </c>
      <c r="N5" s="230"/>
      <c r="O5" s="230"/>
      <c r="P5" s="230"/>
      <c r="Q5" s="230"/>
      <c r="R5" s="230"/>
      <c r="S5" s="230"/>
      <c r="T5" s="230"/>
      <c r="U5" s="230"/>
      <c r="V5" s="230"/>
      <c r="W5" s="99" t="s">
        <v>178</v>
      </c>
      <c r="X5" s="230" t="s">
        <v>195</v>
      </c>
      <c r="Y5" s="230"/>
      <c r="Z5" s="230"/>
      <c r="AA5" s="230"/>
      <c r="AB5" s="230" t="s">
        <v>119</v>
      </c>
      <c r="AC5" s="230"/>
      <c r="AD5" s="230"/>
      <c r="AE5" s="230"/>
      <c r="AF5" s="240"/>
    </row>
    <row r="6" spans="1:45" ht="143.25" customHeight="1" x14ac:dyDescent="0.3">
      <c r="A6" s="216"/>
      <c r="B6" s="220"/>
      <c r="C6" s="220"/>
      <c r="D6" s="220"/>
      <c r="E6" s="220"/>
      <c r="F6" s="86" t="s">
        <v>160</v>
      </c>
      <c r="G6" s="87" t="s">
        <v>20</v>
      </c>
      <c r="H6" s="87" t="s">
        <v>115</v>
      </c>
      <c r="I6" s="231"/>
      <c r="J6" s="86" t="s">
        <v>0</v>
      </c>
      <c r="K6" s="86" t="s">
        <v>4</v>
      </c>
      <c r="L6" s="86" t="s">
        <v>9</v>
      </c>
      <c r="M6" s="220" t="s">
        <v>197</v>
      </c>
      <c r="N6" s="220"/>
      <c r="O6" s="260" t="s">
        <v>16</v>
      </c>
      <c r="P6" s="260"/>
      <c r="Q6" s="64" t="s">
        <v>10</v>
      </c>
      <c r="R6" s="88" t="s">
        <v>124</v>
      </c>
      <c r="S6" s="260" t="s">
        <v>11</v>
      </c>
      <c r="T6" s="260"/>
      <c r="U6" s="64" t="s">
        <v>12</v>
      </c>
      <c r="V6" s="88" t="s">
        <v>125</v>
      </c>
      <c r="W6" s="89" t="s">
        <v>13</v>
      </c>
      <c r="X6" s="64" t="s">
        <v>18</v>
      </c>
      <c r="Y6" s="64" t="s">
        <v>172</v>
      </c>
      <c r="Z6" s="261" t="s">
        <v>194</v>
      </c>
      <c r="AA6" s="261"/>
      <c r="AB6" s="90" t="s">
        <v>7</v>
      </c>
      <c r="AC6" s="90" t="s">
        <v>8</v>
      </c>
      <c r="AD6" s="90" t="s">
        <v>116</v>
      </c>
      <c r="AE6" s="90" t="s">
        <v>118</v>
      </c>
      <c r="AF6" s="97" t="s">
        <v>117</v>
      </c>
    </row>
    <row r="7" spans="1:45" ht="12.75" customHeight="1" x14ac:dyDescent="0.3">
      <c r="A7" s="232"/>
      <c r="B7" s="233"/>
      <c r="C7" s="233"/>
      <c r="D7" s="233"/>
      <c r="E7" s="233"/>
      <c r="F7" s="233"/>
      <c r="G7" s="233"/>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4"/>
    </row>
    <row r="8" spans="1:45" s="43" customFormat="1" ht="99.9" customHeight="1" x14ac:dyDescent="0.3">
      <c r="A8" s="236" t="s">
        <v>183</v>
      </c>
      <c r="B8" s="169" t="s">
        <v>192</v>
      </c>
      <c r="C8" s="174" t="s">
        <v>193</v>
      </c>
      <c r="D8" s="235" t="s">
        <v>184</v>
      </c>
      <c r="E8" s="62" t="s">
        <v>121</v>
      </c>
      <c r="F8" s="65" t="s">
        <v>185</v>
      </c>
      <c r="G8" s="53" t="s">
        <v>155</v>
      </c>
      <c r="H8" s="91" t="s">
        <v>149</v>
      </c>
      <c r="I8" s="65" t="s">
        <v>171</v>
      </c>
      <c r="J8" s="62" t="s">
        <v>186</v>
      </c>
      <c r="K8" s="62" t="s">
        <v>186</v>
      </c>
      <c r="L8" s="62" t="s">
        <v>186</v>
      </c>
      <c r="M8" s="62" t="s">
        <v>113</v>
      </c>
      <c r="N8" s="46">
        <f t="shared" ref="N8:N34" si="0">(IF(M8="(A)",6,IF(M8="(M)",2,IF(M8="(MA)",10,0))))</f>
        <v>6</v>
      </c>
      <c r="O8" s="46" t="s">
        <v>123</v>
      </c>
      <c r="P8" s="46">
        <f t="shared" ref="P8:P34" si="1">(IF(O8="(EE)",1,IF(O8="(EO)",2,IF(O8="(EF)",3,4))))</f>
        <v>3</v>
      </c>
      <c r="Q8" s="47">
        <f t="shared" ref="Q8:Q21" si="2">+N8*P8</f>
        <v>18</v>
      </c>
      <c r="R8" s="48" t="str">
        <f t="shared" ref="R8:R21" si="3">IF(Q8&lt;2,"O",IF(Q8&lt;=4,"(B)",IF(Q8&lt;=8,"(M)",IF(Q8&lt;=20,"(A)","(MA)"))))</f>
        <v>(A)</v>
      </c>
      <c r="S8" s="48" t="s">
        <v>253</v>
      </c>
      <c r="T8" s="62">
        <f>(IF(S8="(L)",10,IF(S8="(G)",25,IF(S8="(MG)",60,100))))</f>
        <v>60</v>
      </c>
      <c r="U8" s="47">
        <f t="shared" ref="U8:U21" si="4">+Q8*T8</f>
        <v>1080</v>
      </c>
      <c r="V8" s="48" t="str">
        <f t="shared" ref="V8:V21" si="5">IF(U8&lt;20,"O",IF(U8&lt;=20,"IV",IF(U8&lt;=120,"III",IF(U8&lt;=500,"II","I"))))</f>
        <v>I</v>
      </c>
      <c r="W8" s="92" t="str">
        <f t="shared" ref="W8:W16" si="6">IF(V8="I","No aceptable",IF(V8="II","N0 Aceptable con Control Especifico",IF(V8=0,"","Aceptable")))</f>
        <v>No aceptable</v>
      </c>
      <c r="X8" s="62">
        <v>3</v>
      </c>
      <c r="Y8" s="65" t="s">
        <v>182</v>
      </c>
      <c r="Z8" s="62" t="s">
        <v>121</v>
      </c>
      <c r="AA8" s="65" t="s">
        <v>199</v>
      </c>
      <c r="AB8" s="62" t="s">
        <v>218</v>
      </c>
      <c r="AC8" s="62" t="s">
        <v>218</v>
      </c>
      <c r="AD8" s="62" t="s">
        <v>218</v>
      </c>
      <c r="AE8" s="62" t="s">
        <v>394</v>
      </c>
      <c r="AF8" s="55" t="s">
        <v>218</v>
      </c>
      <c r="AH8"/>
      <c r="AI8"/>
      <c r="AJ8"/>
      <c r="AK8"/>
      <c r="AL8"/>
      <c r="AM8"/>
      <c r="AN8"/>
      <c r="AO8"/>
      <c r="AP8"/>
      <c r="AQ8"/>
      <c r="AR8"/>
      <c r="AS8"/>
    </row>
    <row r="9" spans="1:45" s="43" customFormat="1" ht="99.9" customHeight="1" x14ac:dyDescent="0.3">
      <c r="A9" s="236"/>
      <c r="B9" s="169"/>
      <c r="C9" s="174"/>
      <c r="D9" s="235"/>
      <c r="E9" s="62" t="s">
        <v>121</v>
      </c>
      <c r="F9" s="65" t="s">
        <v>234</v>
      </c>
      <c r="G9" s="53" t="s">
        <v>155</v>
      </c>
      <c r="H9" s="91" t="s">
        <v>149</v>
      </c>
      <c r="I9" s="65" t="s">
        <v>171</v>
      </c>
      <c r="J9" s="62" t="s">
        <v>186</v>
      </c>
      <c r="K9" s="62" t="s">
        <v>186</v>
      </c>
      <c r="L9" s="62" t="s">
        <v>186</v>
      </c>
      <c r="M9" s="62" t="s">
        <v>113</v>
      </c>
      <c r="N9" s="46">
        <f t="shared" si="0"/>
        <v>6</v>
      </c>
      <c r="O9" s="46" t="s">
        <v>123</v>
      </c>
      <c r="P9" s="46">
        <f t="shared" si="1"/>
        <v>3</v>
      </c>
      <c r="Q9" s="47">
        <f t="shared" si="2"/>
        <v>18</v>
      </c>
      <c r="R9" s="48" t="str">
        <f t="shared" si="3"/>
        <v>(A)</v>
      </c>
      <c r="S9" s="48" t="s">
        <v>154</v>
      </c>
      <c r="T9" s="62">
        <f>(IF(S9="(L)",10,IF(S9="(G)",25,IF(S9="(MG)",60,100))))</f>
        <v>25</v>
      </c>
      <c r="U9" s="47">
        <f t="shared" si="4"/>
        <v>450</v>
      </c>
      <c r="V9" s="48" t="str">
        <f t="shared" si="5"/>
        <v>II</v>
      </c>
      <c r="W9" s="92" t="str">
        <f t="shared" si="6"/>
        <v>N0 Aceptable con Control Especifico</v>
      </c>
      <c r="X9" s="62">
        <v>3</v>
      </c>
      <c r="Y9" s="65" t="s">
        <v>310</v>
      </c>
      <c r="Z9" s="62" t="s">
        <v>121</v>
      </c>
      <c r="AA9" s="60" t="s">
        <v>292</v>
      </c>
      <c r="AB9" s="62" t="s">
        <v>217</v>
      </c>
      <c r="AC9" s="62" t="s">
        <v>217</v>
      </c>
      <c r="AD9" s="62" t="s">
        <v>217</v>
      </c>
      <c r="AE9" s="62" t="s">
        <v>254</v>
      </c>
      <c r="AF9" s="55" t="s">
        <v>217</v>
      </c>
      <c r="AH9"/>
      <c r="AI9"/>
      <c r="AJ9"/>
      <c r="AK9"/>
      <c r="AL9"/>
      <c r="AM9"/>
      <c r="AN9"/>
      <c r="AO9"/>
      <c r="AP9"/>
      <c r="AQ9"/>
      <c r="AR9"/>
      <c r="AS9"/>
    </row>
    <row r="10" spans="1:45" s="43" customFormat="1" ht="99.9" customHeight="1" x14ac:dyDescent="0.3">
      <c r="A10" s="236"/>
      <c r="B10" s="169"/>
      <c r="C10" s="174"/>
      <c r="D10" s="235"/>
      <c r="E10" s="62" t="s">
        <v>121</v>
      </c>
      <c r="F10" s="65" t="s">
        <v>336</v>
      </c>
      <c r="G10" s="53" t="s">
        <v>155</v>
      </c>
      <c r="H10" s="93" t="s">
        <v>148</v>
      </c>
      <c r="I10" s="65" t="s">
        <v>187</v>
      </c>
      <c r="J10" s="62" t="s">
        <v>186</v>
      </c>
      <c r="K10" s="62" t="s">
        <v>186</v>
      </c>
      <c r="L10" s="62" t="s">
        <v>186</v>
      </c>
      <c r="M10" s="62" t="s">
        <v>113</v>
      </c>
      <c r="N10" s="46">
        <f t="shared" si="0"/>
        <v>6</v>
      </c>
      <c r="O10" s="46" t="s">
        <v>123</v>
      </c>
      <c r="P10" s="46">
        <f t="shared" si="1"/>
        <v>3</v>
      </c>
      <c r="Q10" s="47">
        <f t="shared" si="2"/>
        <v>18</v>
      </c>
      <c r="R10" s="48" t="str">
        <f t="shared" si="3"/>
        <v>(A)</v>
      </c>
      <c r="S10" s="48" t="s">
        <v>154</v>
      </c>
      <c r="T10" s="62">
        <f>(IF(S10="(L)",10,IF(S10="(G)",25,IF(S10="(MG)",60,100))))</f>
        <v>25</v>
      </c>
      <c r="U10" s="47">
        <f t="shared" si="4"/>
        <v>450</v>
      </c>
      <c r="V10" s="48" t="str">
        <f t="shared" si="5"/>
        <v>II</v>
      </c>
      <c r="W10" s="92" t="str">
        <f t="shared" ref="W10:W13" si="7">IF(V10="I","No aceptable",IF(V10="II","N0 Aceptable con Control Especifico",IF(V10=0,"","Aceptable")))</f>
        <v>N0 Aceptable con Control Especifico</v>
      </c>
      <c r="X10" s="62">
        <v>3</v>
      </c>
      <c r="Y10" s="65" t="s">
        <v>310</v>
      </c>
      <c r="Z10" s="62" t="s">
        <v>121</v>
      </c>
      <c r="AA10" s="65" t="s">
        <v>311</v>
      </c>
      <c r="AB10" s="62" t="s">
        <v>218</v>
      </c>
      <c r="AC10" s="62" t="s">
        <v>218</v>
      </c>
      <c r="AD10" s="62" t="s">
        <v>218</v>
      </c>
      <c r="AE10" s="62" t="s">
        <v>188</v>
      </c>
      <c r="AF10" s="55" t="s">
        <v>218</v>
      </c>
      <c r="AH10"/>
      <c r="AI10"/>
      <c r="AJ10"/>
      <c r="AK10"/>
      <c r="AL10"/>
      <c r="AM10"/>
      <c r="AN10"/>
      <c r="AO10"/>
      <c r="AP10"/>
      <c r="AQ10"/>
      <c r="AR10"/>
      <c r="AS10"/>
    </row>
    <row r="11" spans="1:45" s="43" customFormat="1" ht="99.9" customHeight="1" x14ac:dyDescent="0.3">
      <c r="A11" s="236"/>
      <c r="B11" s="169"/>
      <c r="C11" s="174"/>
      <c r="D11" s="174" t="s">
        <v>198</v>
      </c>
      <c r="E11" s="62" t="s">
        <v>121</v>
      </c>
      <c r="F11" s="65" t="s">
        <v>189</v>
      </c>
      <c r="G11" s="53" t="s">
        <v>62</v>
      </c>
      <c r="H11" s="93" t="s">
        <v>133</v>
      </c>
      <c r="I11" s="65" t="s">
        <v>169</v>
      </c>
      <c r="J11" s="62" t="s">
        <v>186</v>
      </c>
      <c r="K11" s="62" t="s">
        <v>186</v>
      </c>
      <c r="L11" s="62" t="s">
        <v>186</v>
      </c>
      <c r="M11" s="62" t="s">
        <v>114</v>
      </c>
      <c r="N11" s="46">
        <f t="shared" si="0"/>
        <v>2</v>
      </c>
      <c r="O11" s="46" t="s">
        <v>122</v>
      </c>
      <c r="P11" s="46">
        <f t="shared" si="1"/>
        <v>2</v>
      </c>
      <c r="Q11" s="47">
        <f t="shared" si="2"/>
        <v>4</v>
      </c>
      <c r="R11" s="48" t="str">
        <f t="shared" si="3"/>
        <v>(B)</v>
      </c>
      <c r="S11" s="48" t="s">
        <v>154</v>
      </c>
      <c r="T11" s="62">
        <f t="shared" ref="T11:T20" si="8">(IF(S11="(L)",10,IF(S11="(G)",25,IF(S11="(MG)",60,100))))</f>
        <v>25</v>
      </c>
      <c r="U11" s="47">
        <f t="shared" si="4"/>
        <v>100</v>
      </c>
      <c r="V11" s="48" t="str">
        <f t="shared" si="5"/>
        <v>III</v>
      </c>
      <c r="W11" s="92" t="str">
        <f t="shared" si="7"/>
        <v>Aceptable</v>
      </c>
      <c r="X11" s="62">
        <v>3</v>
      </c>
      <c r="Y11" s="65" t="s">
        <v>180</v>
      </c>
      <c r="Z11" s="62" t="s">
        <v>121</v>
      </c>
      <c r="AA11" s="62" t="s">
        <v>174</v>
      </c>
      <c r="AB11" s="62" t="s">
        <v>218</v>
      </c>
      <c r="AC11" s="62" t="s">
        <v>218</v>
      </c>
      <c r="AD11" s="62" t="s">
        <v>218</v>
      </c>
      <c r="AE11" s="62" t="s">
        <v>218</v>
      </c>
      <c r="AF11" s="55" t="s">
        <v>170</v>
      </c>
      <c r="AH11"/>
      <c r="AI11"/>
      <c r="AJ11"/>
      <c r="AK11"/>
      <c r="AL11"/>
      <c r="AM11"/>
      <c r="AN11"/>
      <c r="AO11"/>
      <c r="AP11"/>
      <c r="AQ11"/>
      <c r="AR11"/>
      <c r="AS11"/>
    </row>
    <row r="12" spans="1:45" s="43" customFormat="1" ht="125.4" customHeight="1" x14ac:dyDescent="0.3">
      <c r="A12" s="236"/>
      <c r="B12" s="169"/>
      <c r="C12" s="174"/>
      <c r="D12" s="174"/>
      <c r="E12" s="62" t="s">
        <v>121</v>
      </c>
      <c r="F12" s="65" t="s">
        <v>190</v>
      </c>
      <c r="G12" s="53" t="s">
        <v>44</v>
      </c>
      <c r="H12" s="62" t="s">
        <v>60</v>
      </c>
      <c r="I12" s="65" t="s">
        <v>168</v>
      </c>
      <c r="J12" s="62" t="s">
        <v>186</v>
      </c>
      <c r="K12" s="62" t="s">
        <v>186</v>
      </c>
      <c r="L12" s="62" t="s">
        <v>186</v>
      </c>
      <c r="M12" s="62" t="s">
        <v>114</v>
      </c>
      <c r="N12" s="46">
        <v>6</v>
      </c>
      <c r="O12" s="46" t="s">
        <v>123</v>
      </c>
      <c r="P12" s="46">
        <f t="shared" si="1"/>
        <v>3</v>
      </c>
      <c r="Q12" s="47">
        <f t="shared" si="2"/>
        <v>18</v>
      </c>
      <c r="R12" s="48" t="str">
        <f t="shared" si="3"/>
        <v>(A)</v>
      </c>
      <c r="S12" s="48" t="s">
        <v>154</v>
      </c>
      <c r="T12" s="62">
        <f t="shared" si="8"/>
        <v>25</v>
      </c>
      <c r="U12" s="47">
        <f t="shared" si="4"/>
        <v>450</v>
      </c>
      <c r="V12" s="48" t="str">
        <f t="shared" si="5"/>
        <v>II</v>
      </c>
      <c r="W12" s="92" t="str">
        <f t="shared" si="7"/>
        <v>N0 Aceptable con Control Especifico</v>
      </c>
      <c r="X12" s="62">
        <v>3</v>
      </c>
      <c r="Y12" s="65" t="s">
        <v>179</v>
      </c>
      <c r="Z12" s="62" t="s">
        <v>121</v>
      </c>
      <c r="AA12" s="62" t="s">
        <v>175</v>
      </c>
      <c r="AB12" s="62" t="s">
        <v>218</v>
      </c>
      <c r="AC12" s="62" t="s">
        <v>218</v>
      </c>
      <c r="AD12" s="62" t="s">
        <v>218</v>
      </c>
      <c r="AE12" s="62" t="s">
        <v>314</v>
      </c>
      <c r="AF12" s="55" t="s">
        <v>166</v>
      </c>
      <c r="AH12"/>
      <c r="AI12"/>
      <c r="AJ12"/>
      <c r="AK12"/>
      <c r="AL12"/>
      <c r="AM12"/>
      <c r="AN12"/>
      <c r="AO12"/>
      <c r="AP12"/>
      <c r="AQ12"/>
      <c r="AR12"/>
      <c r="AS12"/>
    </row>
    <row r="13" spans="1:45" s="43" customFormat="1" ht="99.9" customHeight="1" x14ac:dyDescent="0.3">
      <c r="A13" s="236"/>
      <c r="B13" s="169"/>
      <c r="C13" s="174"/>
      <c r="D13" s="174"/>
      <c r="E13" s="62" t="s">
        <v>121</v>
      </c>
      <c r="F13" s="65" t="s">
        <v>156</v>
      </c>
      <c r="G13" s="53" t="s">
        <v>71</v>
      </c>
      <c r="H13" s="62" t="s">
        <v>139</v>
      </c>
      <c r="I13" s="65" t="s">
        <v>157</v>
      </c>
      <c r="J13" s="62" t="s">
        <v>186</v>
      </c>
      <c r="K13" s="62" t="s">
        <v>186</v>
      </c>
      <c r="L13" s="62" t="s">
        <v>186</v>
      </c>
      <c r="M13" s="62" t="s">
        <v>114</v>
      </c>
      <c r="N13" s="46">
        <f t="shared" ref="N13" si="9">(IF(M13="(A)",6,IF(M13="(M)",2,IF(M13="(MA)",10,0))))</f>
        <v>2</v>
      </c>
      <c r="O13" s="46" t="s">
        <v>122</v>
      </c>
      <c r="P13" s="46">
        <f t="shared" ref="P13" si="10">(IF(O13="(EE)",1,IF(O13="(EO)",2,IF(O13="(EF)",3,4))))</f>
        <v>2</v>
      </c>
      <c r="Q13" s="47">
        <f t="shared" si="2"/>
        <v>4</v>
      </c>
      <c r="R13" s="48" t="str">
        <f t="shared" si="3"/>
        <v>(B)</v>
      </c>
      <c r="S13" s="48" t="s">
        <v>154</v>
      </c>
      <c r="T13" s="62">
        <f t="shared" si="8"/>
        <v>25</v>
      </c>
      <c r="U13" s="47">
        <f t="shared" si="4"/>
        <v>100</v>
      </c>
      <c r="V13" s="48" t="str">
        <f t="shared" si="5"/>
        <v>III</v>
      </c>
      <c r="W13" s="92" t="str">
        <f t="shared" si="7"/>
        <v>Aceptable</v>
      </c>
      <c r="X13" s="62">
        <v>3</v>
      </c>
      <c r="Y13" s="65" t="s">
        <v>176</v>
      </c>
      <c r="Z13" s="62" t="s">
        <v>121</v>
      </c>
      <c r="AA13" s="62" t="s">
        <v>177</v>
      </c>
      <c r="AB13" s="62" t="s">
        <v>218</v>
      </c>
      <c r="AC13" s="62" t="s">
        <v>218</v>
      </c>
      <c r="AD13" s="62" t="s">
        <v>218</v>
      </c>
      <c r="AE13" s="67" t="s">
        <v>218</v>
      </c>
      <c r="AF13" s="55" t="s">
        <v>159</v>
      </c>
      <c r="AH13"/>
      <c r="AI13"/>
      <c r="AJ13"/>
      <c r="AK13"/>
      <c r="AL13"/>
      <c r="AM13"/>
      <c r="AN13"/>
      <c r="AO13"/>
      <c r="AP13"/>
      <c r="AQ13"/>
      <c r="AR13"/>
      <c r="AS13"/>
    </row>
    <row r="14" spans="1:45" s="43" customFormat="1" ht="159" customHeight="1" x14ac:dyDescent="0.3">
      <c r="A14" s="236"/>
      <c r="B14" s="169"/>
      <c r="C14" s="174"/>
      <c r="D14" s="174"/>
      <c r="E14" s="62" t="s">
        <v>121</v>
      </c>
      <c r="F14" s="65" t="s">
        <v>191</v>
      </c>
      <c r="G14" s="62" t="s">
        <v>155</v>
      </c>
      <c r="H14" s="62" t="s">
        <v>146</v>
      </c>
      <c r="I14" s="65" t="s">
        <v>167</v>
      </c>
      <c r="J14" s="62" t="s">
        <v>186</v>
      </c>
      <c r="K14" s="62" t="s">
        <v>186</v>
      </c>
      <c r="L14" s="62" t="s">
        <v>226</v>
      </c>
      <c r="M14" s="62" t="s">
        <v>113</v>
      </c>
      <c r="N14" s="46">
        <f t="shared" si="0"/>
        <v>6</v>
      </c>
      <c r="O14" s="46" t="s">
        <v>123</v>
      </c>
      <c r="P14" s="46">
        <f t="shared" si="1"/>
        <v>3</v>
      </c>
      <c r="Q14" s="47">
        <f t="shared" si="2"/>
        <v>18</v>
      </c>
      <c r="R14" s="48" t="str">
        <f t="shared" si="3"/>
        <v>(A)</v>
      </c>
      <c r="S14" s="48" t="s">
        <v>154</v>
      </c>
      <c r="T14" s="62">
        <f t="shared" si="8"/>
        <v>25</v>
      </c>
      <c r="U14" s="47">
        <f t="shared" si="4"/>
        <v>450</v>
      </c>
      <c r="V14" s="48" t="str">
        <f t="shared" si="5"/>
        <v>II</v>
      </c>
      <c r="W14" s="92" t="str">
        <f t="shared" si="6"/>
        <v>N0 Aceptable con Control Especifico</v>
      </c>
      <c r="X14" s="62">
        <v>3</v>
      </c>
      <c r="Y14" s="65" t="s">
        <v>181</v>
      </c>
      <c r="Z14" s="62" t="s">
        <v>121</v>
      </c>
      <c r="AA14" s="62" t="s">
        <v>173</v>
      </c>
      <c r="AB14" s="62" t="s">
        <v>218</v>
      </c>
      <c r="AC14" s="62" t="s">
        <v>218</v>
      </c>
      <c r="AD14" s="62" t="s">
        <v>218</v>
      </c>
      <c r="AE14" s="62" t="s">
        <v>163</v>
      </c>
      <c r="AF14" s="55" t="s">
        <v>164</v>
      </c>
      <c r="AH14"/>
      <c r="AI14"/>
      <c r="AJ14"/>
      <c r="AK14"/>
      <c r="AL14"/>
      <c r="AM14"/>
      <c r="AN14"/>
      <c r="AO14"/>
      <c r="AP14"/>
      <c r="AQ14"/>
      <c r="AR14"/>
      <c r="AS14"/>
    </row>
    <row r="15" spans="1:45" s="43" customFormat="1" ht="244.95" customHeight="1" x14ac:dyDescent="0.3">
      <c r="A15" s="236"/>
      <c r="B15" s="169"/>
      <c r="C15" s="174" t="s">
        <v>220</v>
      </c>
      <c r="D15" s="174" t="s">
        <v>203</v>
      </c>
      <c r="E15" s="62" t="s">
        <v>121</v>
      </c>
      <c r="F15" s="65" t="s">
        <v>204</v>
      </c>
      <c r="G15" s="62" t="s">
        <v>21</v>
      </c>
      <c r="H15" s="62" t="s">
        <v>207</v>
      </c>
      <c r="I15" s="65" t="s">
        <v>205</v>
      </c>
      <c r="J15" s="62" t="s">
        <v>186</v>
      </c>
      <c r="K15" s="62" t="s">
        <v>186</v>
      </c>
      <c r="L15" s="62" t="s">
        <v>211</v>
      </c>
      <c r="M15" s="62" t="s">
        <v>114</v>
      </c>
      <c r="N15" s="46">
        <f>(IF(M15="(A)",6,IF(M15="(M)",2,IF(M15="(MA)",10,0))))</f>
        <v>2</v>
      </c>
      <c r="O15" s="46" t="s">
        <v>165</v>
      </c>
      <c r="P15" s="46">
        <f t="shared" si="1"/>
        <v>4</v>
      </c>
      <c r="Q15" s="47">
        <f t="shared" si="2"/>
        <v>8</v>
      </c>
      <c r="R15" s="48" t="str">
        <f t="shared" si="3"/>
        <v>(M)</v>
      </c>
      <c r="S15" s="48" t="s">
        <v>216</v>
      </c>
      <c r="T15" s="62">
        <f t="shared" si="8"/>
        <v>10</v>
      </c>
      <c r="U15" s="47">
        <f t="shared" si="4"/>
        <v>80</v>
      </c>
      <c r="V15" s="48" t="str">
        <f t="shared" si="5"/>
        <v>III</v>
      </c>
      <c r="W15" s="92" t="str">
        <f t="shared" si="6"/>
        <v>Aceptable</v>
      </c>
      <c r="X15" s="62">
        <v>3</v>
      </c>
      <c r="Y15" s="65" t="s">
        <v>294</v>
      </c>
      <c r="Z15" s="62" t="s">
        <v>121</v>
      </c>
      <c r="AA15" s="62" t="s">
        <v>305</v>
      </c>
      <c r="AB15" s="62" t="s">
        <v>218</v>
      </c>
      <c r="AC15" s="62" t="s">
        <v>218</v>
      </c>
      <c r="AD15" s="62" t="s">
        <v>218</v>
      </c>
      <c r="AE15" s="62" t="s">
        <v>268</v>
      </c>
      <c r="AF15" s="55" t="s">
        <v>269</v>
      </c>
      <c r="AH15"/>
      <c r="AI15"/>
      <c r="AJ15"/>
      <c r="AK15"/>
      <c r="AL15"/>
      <c r="AM15"/>
      <c r="AN15"/>
      <c r="AO15"/>
      <c r="AP15"/>
      <c r="AQ15"/>
      <c r="AR15"/>
      <c r="AS15"/>
    </row>
    <row r="16" spans="1:45" s="43" customFormat="1" ht="138.75" customHeight="1" x14ac:dyDescent="0.3">
      <c r="A16" s="236"/>
      <c r="B16" s="169"/>
      <c r="C16" s="174"/>
      <c r="D16" s="174"/>
      <c r="E16" s="62" t="s">
        <v>121</v>
      </c>
      <c r="F16" s="65" t="s">
        <v>225</v>
      </c>
      <c r="G16" s="62" t="s">
        <v>155</v>
      </c>
      <c r="H16" s="62" t="s">
        <v>146</v>
      </c>
      <c r="I16" s="65" t="s">
        <v>171</v>
      </c>
      <c r="J16" s="62" t="s">
        <v>186</v>
      </c>
      <c r="K16" s="62" t="s">
        <v>186</v>
      </c>
      <c r="L16" s="62" t="s">
        <v>186</v>
      </c>
      <c r="M16" s="62" t="s">
        <v>114</v>
      </c>
      <c r="N16" s="46">
        <f>(IF(M16="(A)",6,IF(M16="(M)",2,IF(M16="(MA)",10,0))))</f>
        <v>2</v>
      </c>
      <c r="O16" s="46" t="s">
        <v>123</v>
      </c>
      <c r="P16" s="46">
        <f t="shared" si="1"/>
        <v>3</v>
      </c>
      <c r="Q16" s="47">
        <f t="shared" si="2"/>
        <v>6</v>
      </c>
      <c r="R16" s="48" t="str">
        <f t="shared" si="3"/>
        <v>(M)</v>
      </c>
      <c r="S16" s="48" t="s">
        <v>154</v>
      </c>
      <c r="T16" s="62">
        <f t="shared" si="8"/>
        <v>25</v>
      </c>
      <c r="U16" s="47">
        <f t="shared" si="4"/>
        <v>150</v>
      </c>
      <c r="V16" s="48" t="str">
        <f t="shared" si="5"/>
        <v>II</v>
      </c>
      <c r="W16" s="92" t="str">
        <f t="shared" si="6"/>
        <v>N0 Aceptable con Control Especifico</v>
      </c>
      <c r="X16" s="62">
        <v>3</v>
      </c>
      <c r="Y16" s="65" t="s">
        <v>250</v>
      </c>
      <c r="Z16" s="62" t="s">
        <v>121</v>
      </c>
      <c r="AA16" s="65" t="s">
        <v>306</v>
      </c>
      <c r="AB16" s="62" t="s">
        <v>218</v>
      </c>
      <c r="AC16" s="62" t="s">
        <v>218</v>
      </c>
      <c r="AD16" s="62" t="s">
        <v>218</v>
      </c>
      <c r="AE16" s="62" t="s">
        <v>270</v>
      </c>
      <c r="AF16" s="55" t="s">
        <v>271</v>
      </c>
      <c r="AH16"/>
      <c r="AI16"/>
      <c r="AJ16"/>
      <c r="AK16"/>
      <c r="AL16"/>
      <c r="AM16"/>
      <c r="AN16"/>
      <c r="AO16"/>
      <c r="AP16"/>
      <c r="AQ16"/>
      <c r="AR16"/>
      <c r="AS16"/>
    </row>
    <row r="17" spans="1:45" s="43" customFormat="1" ht="217.95" customHeight="1" x14ac:dyDescent="0.3">
      <c r="A17" s="236"/>
      <c r="B17" s="169"/>
      <c r="C17" s="174"/>
      <c r="D17" s="174"/>
      <c r="E17" s="62" t="s">
        <v>121</v>
      </c>
      <c r="F17" s="65" t="s">
        <v>337</v>
      </c>
      <c r="G17" s="53" t="s">
        <v>80</v>
      </c>
      <c r="H17" s="62" t="s">
        <v>304</v>
      </c>
      <c r="I17" s="65" t="s">
        <v>221</v>
      </c>
      <c r="J17" s="62" t="s">
        <v>186</v>
      </c>
      <c r="K17" s="62" t="s">
        <v>186</v>
      </c>
      <c r="L17" s="62" t="s">
        <v>186</v>
      </c>
      <c r="M17" s="62" t="s">
        <v>114</v>
      </c>
      <c r="N17" s="46">
        <f t="shared" si="0"/>
        <v>2</v>
      </c>
      <c r="O17" s="46" t="s">
        <v>165</v>
      </c>
      <c r="P17" s="46">
        <f t="shared" si="1"/>
        <v>4</v>
      </c>
      <c r="Q17" s="47">
        <f t="shared" si="2"/>
        <v>8</v>
      </c>
      <c r="R17" s="48" t="str">
        <f t="shared" si="3"/>
        <v>(M)</v>
      </c>
      <c r="S17" s="48" t="s">
        <v>154</v>
      </c>
      <c r="T17" s="62">
        <f t="shared" si="8"/>
        <v>25</v>
      </c>
      <c r="U17" s="47">
        <f t="shared" si="4"/>
        <v>200</v>
      </c>
      <c r="V17" s="48" t="str">
        <f t="shared" si="5"/>
        <v>II</v>
      </c>
      <c r="W17" s="92" t="str">
        <f t="shared" ref="W17:W34" si="11">IF(V17="I","No aceptable",IF(V17="II","N0 Aceptable con Control Especifico",IF(V17=0,"","Aceptable")))</f>
        <v>N0 Aceptable con Control Especifico</v>
      </c>
      <c r="X17" s="62">
        <v>3</v>
      </c>
      <c r="Y17" s="65" t="s">
        <v>274</v>
      </c>
      <c r="Z17" s="62" t="s">
        <v>121</v>
      </c>
      <c r="AA17" s="65" t="s">
        <v>306</v>
      </c>
      <c r="AB17" s="62" t="s">
        <v>218</v>
      </c>
      <c r="AC17" s="62" t="s">
        <v>218</v>
      </c>
      <c r="AD17" s="62" t="s">
        <v>272</v>
      </c>
      <c r="AE17" s="62" t="s">
        <v>273</v>
      </c>
      <c r="AF17" s="55" t="s">
        <v>218</v>
      </c>
      <c r="AH17"/>
      <c r="AI17"/>
      <c r="AJ17"/>
      <c r="AK17"/>
      <c r="AL17"/>
      <c r="AM17"/>
      <c r="AN17"/>
      <c r="AO17"/>
      <c r="AP17"/>
      <c r="AQ17"/>
      <c r="AR17"/>
      <c r="AS17"/>
    </row>
    <row r="18" spans="1:45" s="43" customFormat="1" ht="136.19999999999999" customHeight="1" x14ac:dyDescent="0.3">
      <c r="A18" s="236"/>
      <c r="B18" s="169"/>
      <c r="C18" s="174"/>
      <c r="D18" s="174"/>
      <c r="E18" s="62" t="s">
        <v>121</v>
      </c>
      <c r="F18" s="59" t="s">
        <v>209</v>
      </c>
      <c r="G18" s="53" t="s">
        <v>155</v>
      </c>
      <c r="H18" s="91" t="s">
        <v>151</v>
      </c>
      <c r="I18" s="65" t="s">
        <v>210</v>
      </c>
      <c r="J18" s="62" t="s">
        <v>186</v>
      </c>
      <c r="K18" s="62" t="s">
        <v>186</v>
      </c>
      <c r="L18" s="62" t="s">
        <v>212</v>
      </c>
      <c r="M18" s="62" t="s">
        <v>114</v>
      </c>
      <c r="N18" s="46">
        <v>4</v>
      </c>
      <c r="O18" s="46" t="s">
        <v>165</v>
      </c>
      <c r="P18" s="46">
        <f t="shared" si="1"/>
        <v>4</v>
      </c>
      <c r="Q18" s="47">
        <f t="shared" si="2"/>
        <v>16</v>
      </c>
      <c r="R18" s="48" t="str">
        <f t="shared" si="3"/>
        <v>(A)</v>
      </c>
      <c r="S18" s="48" t="s">
        <v>154</v>
      </c>
      <c r="T18" s="62">
        <f t="shared" si="8"/>
        <v>25</v>
      </c>
      <c r="U18" s="47">
        <f t="shared" si="4"/>
        <v>400</v>
      </c>
      <c r="V18" s="48" t="str">
        <f t="shared" si="5"/>
        <v>II</v>
      </c>
      <c r="W18" s="92" t="str">
        <f t="shared" si="11"/>
        <v>N0 Aceptable con Control Especifico</v>
      </c>
      <c r="X18" s="62">
        <v>3</v>
      </c>
      <c r="Y18" s="65" t="s">
        <v>275</v>
      </c>
      <c r="Z18" s="62" t="s">
        <v>121</v>
      </c>
      <c r="AA18" s="65" t="s">
        <v>324</v>
      </c>
      <c r="AB18" s="62" t="s">
        <v>218</v>
      </c>
      <c r="AC18" s="62" t="s">
        <v>218</v>
      </c>
      <c r="AD18" s="62" t="s">
        <v>217</v>
      </c>
      <c r="AE18" s="62" t="s">
        <v>276</v>
      </c>
      <c r="AF18" s="55" t="s">
        <v>277</v>
      </c>
      <c r="AH18"/>
      <c r="AI18"/>
      <c r="AJ18"/>
      <c r="AK18"/>
      <c r="AL18"/>
      <c r="AM18"/>
      <c r="AN18"/>
      <c r="AO18"/>
      <c r="AP18"/>
      <c r="AQ18"/>
      <c r="AR18"/>
      <c r="AS18"/>
    </row>
    <row r="19" spans="1:45" s="43" customFormat="1" ht="145.5" customHeight="1" x14ac:dyDescent="0.3">
      <c r="A19" s="236"/>
      <c r="B19" s="169"/>
      <c r="C19" s="174"/>
      <c r="D19" s="174"/>
      <c r="E19" s="62" t="s">
        <v>121</v>
      </c>
      <c r="F19" s="59" t="s">
        <v>209</v>
      </c>
      <c r="G19" s="53" t="s">
        <v>80</v>
      </c>
      <c r="H19" s="62" t="s">
        <v>246</v>
      </c>
      <c r="I19" s="65" t="s">
        <v>223</v>
      </c>
      <c r="J19" s="62" t="s">
        <v>186</v>
      </c>
      <c r="K19" s="62" t="s">
        <v>186</v>
      </c>
      <c r="L19" s="62" t="s">
        <v>224</v>
      </c>
      <c r="M19" s="62" t="s">
        <v>114</v>
      </c>
      <c r="N19" s="46">
        <f t="shared" si="0"/>
        <v>2</v>
      </c>
      <c r="O19" s="46" t="s">
        <v>165</v>
      </c>
      <c r="P19" s="46">
        <f t="shared" si="1"/>
        <v>4</v>
      </c>
      <c r="Q19" s="47">
        <f t="shared" si="2"/>
        <v>8</v>
      </c>
      <c r="R19" s="48" t="str">
        <f t="shared" si="3"/>
        <v>(M)</v>
      </c>
      <c r="S19" s="48" t="s">
        <v>154</v>
      </c>
      <c r="T19" s="62">
        <f t="shared" si="8"/>
        <v>25</v>
      </c>
      <c r="U19" s="47">
        <f t="shared" si="4"/>
        <v>200</v>
      </c>
      <c r="V19" s="48" t="str">
        <f t="shared" si="5"/>
        <v>II</v>
      </c>
      <c r="W19" s="92" t="str">
        <f t="shared" si="11"/>
        <v>N0 Aceptable con Control Especifico</v>
      </c>
      <c r="X19" s="62">
        <v>3</v>
      </c>
      <c r="Y19" s="65" t="s">
        <v>278</v>
      </c>
      <c r="Z19" s="62" t="s">
        <v>121</v>
      </c>
      <c r="AA19" s="65" t="s">
        <v>306</v>
      </c>
      <c r="AB19" s="62" t="s">
        <v>218</v>
      </c>
      <c r="AC19" s="62" t="s">
        <v>218</v>
      </c>
      <c r="AD19" s="62" t="s">
        <v>218</v>
      </c>
      <c r="AE19" s="62" t="s">
        <v>279</v>
      </c>
      <c r="AF19" s="55" t="s">
        <v>218</v>
      </c>
      <c r="AH19"/>
      <c r="AI19"/>
      <c r="AJ19"/>
      <c r="AK19"/>
      <c r="AL19"/>
      <c r="AM19"/>
      <c r="AN19"/>
      <c r="AO19"/>
      <c r="AP19"/>
      <c r="AQ19"/>
      <c r="AR19"/>
      <c r="AS19"/>
    </row>
    <row r="20" spans="1:45" s="43" customFormat="1" ht="158.4" customHeight="1" x14ac:dyDescent="0.3">
      <c r="A20" s="236"/>
      <c r="B20" s="169"/>
      <c r="C20" s="174"/>
      <c r="D20" s="174"/>
      <c r="E20" s="62"/>
      <c r="F20" s="94" t="s">
        <v>303</v>
      </c>
      <c r="G20" s="53" t="s">
        <v>155</v>
      </c>
      <c r="H20" s="62" t="s">
        <v>151</v>
      </c>
      <c r="I20" s="65" t="s">
        <v>252</v>
      </c>
      <c r="J20" s="62" t="s">
        <v>186</v>
      </c>
      <c r="K20" s="62" t="s">
        <v>186</v>
      </c>
      <c r="L20" s="62" t="s">
        <v>212</v>
      </c>
      <c r="M20" s="62" t="s">
        <v>114</v>
      </c>
      <c r="N20" s="46">
        <f t="shared" si="0"/>
        <v>2</v>
      </c>
      <c r="O20" s="46" t="s">
        <v>165</v>
      </c>
      <c r="P20" s="46">
        <f t="shared" si="1"/>
        <v>4</v>
      </c>
      <c r="Q20" s="47">
        <f t="shared" si="2"/>
        <v>8</v>
      </c>
      <c r="R20" s="48" t="str">
        <f t="shared" si="3"/>
        <v>(M)</v>
      </c>
      <c r="S20" s="48" t="s">
        <v>154</v>
      </c>
      <c r="T20" s="62">
        <f t="shared" si="8"/>
        <v>25</v>
      </c>
      <c r="U20" s="47">
        <f t="shared" si="4"/>
        <v>200</v>
      </c>
      <c r="V20" s="48" t="str">
        <f t="shared" si="5"/>
        <v>II</v>
      </c>
      <c r="W20" s="92" t="str">
        <f t="shared" si="11"/>
        <v>N0 Aceptable con Control Especifico</v>
      </c>
      <c r="X20" s="62">
        <v>3</v>
      </c>
      <c r="Y20" s="65" t="s">
        <v>280</v>
      </c>
      <c r="Z20" s="62" t="s">
        <v>121</v>
      </c>
      <c r="AA20" s="62" t="s">
        <v>308</v>
      </c>
      <c r="AB20" s="62" t="s">
        <v>218</v>
      </c>
      <c r="AC20" s="62" t="s">
        <v>218</v>
      </c>
      <c r="AD20" s="62" t="s">
        <v>296</v>
      </c>
      <c r="AE20" s="62" t="s">
        <v>281</v>
      </c>
      <c r="AF20" s="55" t="s">
        <v>295</v>
      </c>
      <c r="AH20"/>
      <c r="AI20"/>
      <c r="AJ20"/>
      <c r="AK20"/>
      <c r="AL20"/>
      <c r="AM20"/>
      <c r="AN20"/>
      <c r="AO20"/>
      <c r="AP20"/>
      <c r="AQ20"/>
      <c r="AR20"/>
      <c r="AS20"/>
    </row>
    <row r="21" spans="1:45" s="43" customFormat="1" ht="99.9" customHeight="1" x14ac:dyDescent="0.3">
      <c r="A21" s="236"/>
      <c r="B21" s="169"/>
      <c r="C21" s="174"/>
      <c r="D21" s="174"/>
      <c r="E21" s="62" t="s">
        <v>121</v>
      </c>
      <c r="F21" s="62" t="s">
        <v>244</v>
      </c>
      <c r="G21" s="53" t="s">
        <v>62</v>
      </c>
      <c r="H21" s="93" t="s">
        <v>66</v>
      </c>
      <c r="I21" s="65" t="s">
        <v>245</v>
      </c>
      <c r="J21" s="62" t="s">
        <v>186</v>
      </c>
      <c r="K21" s="62" t="s">
        <v>214</v>
      </c>
      <c r="L21" s="62" t="s">
        <v>215</v>
      </c>
      <c r="M21" s="62" t="s">
        <v>114</v>
      </c>
      <c r="N21" s="46">
        <f t="shared" si="0"/>
        <v>2</v>
      </c>
      <c r="O21" s="46" t="s">
        <v>122</v>
      </c>
      <c r="P21" s="46">
        <f t="shared" si="1"/>
        <v>2</v>
      </c>
      <c r="Q21" s="47">
        <f t="shared" si="2"/>
        <v>4</v>
      </c>
      <c r="R21" s="48" t="str">
        <f t="shared" si="3"/>
        <v>(B)</v>
      </c>
      <c r="S21" s="48" t="s">
        <v>154</v>
      </c>
      <c r="T21" s="62">
        <v>25</v>
      </c>
      <c r="U21" s="47">
        <f t="shared" si="4"/>
        <v>100</v>
      </c>
      <c r="V21" s="48" t="str">
        <f t="shared" si="5"/>
        <v>III</v>
      </c>
      <c r="W21" s="92" t="str">
        <f t="shared" si="11"/>
        <v>Aceptable</v>
      </c>
      <c r="X21" s="62">
        <v>3</v>
      </c>
      <c r="Y21" s="65" t="s">
        <v>282</v>
      </c>
      <c r="Z21" s="62" t="s">
        <v>318</v>
      </c>
      <c r="AA21" s="65" t="s">
        <v>319</v>
      </c>
      <c r="AB21" s="62" t="s">
        <v>218</v>
      </c>
      <c r="AC21" s="62" t="s">
        <v>218</v>
      </c>
      <c r="AD21" s="62" t="s">
        <v>218</v>
      </c>
      <c r="AE21" s="62" t="s">
        <v>257</v>
      </c>
      <c r="AF21" s="55" t="s">
        <v>283</v>
      </c>
      <c r="AH21"/>
      <c r="AI21"/>
      <c r="AJ21"/>
      <c r="AK21"/>
      <c r="AL21"/>
      <c r="AM21"/>
      <c r="AN21"/>
      <c r="AO21"/>
      <c r="AP21"/>
      <c r="AQ21"/>
      <c r="AR21"/>
      <c r="AS21"/>
    </row>
    <row r="22" spans="1:45" s="43" customFormat="1" ht="220.5" customHeight="1" x14ac:dyDescent="0.3">
      <c r="A22" s="236"/>
      <c r="B22" s="169"/>
      <c r="C22" s="174"/>
      <c r="D22" s="174" t="s">
        <v>219</v>
      </c>
      <c r="E22" s="62" t="s">
        <v>121</v>
      </c>
      <c r="F22" s="65" t="s">
        <v>206</v>
      </c>
      <c r="G22" s="44" t="s">
        <v>155</v>
      </c>
      <c r="H22" s="91" t="s">
        <v>22</v>
      </c>
      <c r="I22" s="65" t="s">
        <v>208</v>
      </c>
      <c r="J22" s="62" t="s">
        <v>186</v>
      </c>
      <c r="K22" s="62" t="s">
        <v>186</v>
      </c>
      <c r="L22" s="62" t="s">
        <v>186</v>
      </c>
      <c r="M22" s="62" t="s">
        <v>113</v>
      </c>
      <c r="N22" s="46">
        <f t="shared" si="0"/>
        <v>6</v>
      </c>
      <c r="O22" s="46" t="s">
        <v>165</v>
      </c>
      <c r="P22" s="46">
        <f t="shared" si="1"/>
        <v>4</v>
      </c>
      <c r="Q22" s="47">
        <f t="shared" ref="Q22:Q34" si="12">+N22*P22</f>
        <v>24</v>
      </c>
      <c r="R22" s="48" t="str">
        <f t="shared" ref="R22:R34" si="13">IF(Q22&lt;2,"O",IF(Q22&lt;=4,"(B)",IF(Q22&lt;=8,"(M)",IF(Q22&lt;=20,"(A)","(MA)"))))</f>
        <v>(MA)</v>
      </c>
      <c r="S22" s="48" t="s">
        <v>253</v>
      </c>
      <c r="T22" s="62">
        <f t="shared" ref="T22:T34" si="14">(IF(S22="(L)",10,IF(S22="(G)",25,IF(S22="(MG)",60,100))))</f>
        <v>60</v>
      </c>
      <c r="U22" s="47">
        <f t="shared" ref="U22:U34" si="15">+Q22*T22</f>
        <v>1440</v>
      </c>
      <c r="V22" s="48" t="str">
        <f t="shared" ref="V22:V34" si="16">IF(U22&lt;20,"O",IF(U22&lt;=20,"IV",IF(U22&lt;=120,"III",IF(U22&lt;=500,"II","I"))))</f>
        <v>I</v>
      </c>
      <c r="W22" s="92" t="str">
        <f t="shared" si="11"/>
        <v>No aceptable</v>
      </c>
      <c r="X22" s="62">
        <v>3</v>
      </c>
      <c r="Y22" s="65" t="s">
        <v>182</v>
      </c>
      <c r="Z22" s="62" t="s">
        <v>121</v>
      </c>
      <c r="AA22" s="62" t="s">
        <v>312</v>
      </c>
      <c r="AB22" s="62" t="s">
        <v>218</v>
      </c>
      <c r="AC22" s="62" t="s">
        <v>218</v>
      </c>
      <c r="AD22" s="62" t="s">
        <v>218</v>
      </c>
      <c r="AE22" s="62" t="s">
        <v>302</v>
      </c>
      <c r="AF22" s="55" t="s">
        <v>286</v>
      </c>
      <c r="AH22"/>
      <c r="AI22"/>
      <c r="AJ22"/>
      <c r="AK22"/>
      <c r="AL22"/>
      <c r="AM22"/>
      <c r="AN22"/>
      <c r="AO22"/>
      <c r="AP22"/>
      <c r="AQ22"/>
      <c r="AR22"/>
      <c r="AS22"/>
    </row>
    <row r="23" spans="1:45" s="43" customFormat="1" ht="172.5" customHeight="1" x14ac:dyDescent="0.3">
      <c r="A23" s="236"/>
      <c r="B23" s="169"/>
      <c r="C23" s="174"/>
      <c r="D23" s="174"/>
      <c r="E23" s="62" t="s">
        <v>121</v>
      </c>
      <c r="F23" s="65" t="s">
        <v>315</v>
      </c>
      <c r="G23" s="53" t="s">
        <v>21</v>
      </c>
      <c r="H23" s="62" t="s">
        <v>237</v>
      </c>
      <c r="I23" s="65" t="s">
        <v>251</v>
      </c>
      <c r="J23" s="62" t="s">
        <v>186</v>
      </c>
      <c r="K23" s="62" t="s">
        <v>186</v>
      </c>
      <c r="L23" s="62" t="s">
        <v>186</v>
      </c>
      <c r="M23" s="62" t="s">
        <v>114</v>
      </c>
      <c r="N23" s="46">
        <f t="shared" si="0"/>
        <v>2</v>
      </c>
      <c r="O23" s="46" t="s">
        <v>123</v>
      </c>
      <c r="P23" s="46">
        <f t="shared" si="1"/>
        <v>3</v>
      </c>
      <c r="Q23" s="47">
        <f t="shared" si="12"/>
        <v>6</v>
      </c>
      <c r="R23" s="48" t="str">
        <f t="shared" si="13"/>
        <v>(M)</v>
      </c>
      <c r="S23" s="48" t="s">
        <v>216</v>
      </c>
      <c r="T23" s="62">
        <f t="shared" si="14"/>
        <v>10</v>
      </c>
      <c r="U23" s="47">
        <f t="shared" si="15"/>
        <v>60</v>
      </c>
      <c r="V23" s="48" t="str">
        <f t="shared" si="16"/>
        <v>III</v>
      </c>
      <c r="W23" s="92" t="str">
        <f t="shared" si="11"/>
        <v>Aceptable</v>
      </c>
      <c r="X23" s="62">
        <v>3</v>
      </c>
      <c r="Y23" s="65" t="s">
        <v>316</v>
      </c>
      <c r="Z23" s="62" t="s">
        <v>121</v>
      </c>
      <c r="AA23" s="65" t="s">
        <v>320</v>
      </c>
      <c r="AB23" s="62" t="s">
        <v>218</v>
      </c>
      <c r="AC23" s="62" t="s">
        <v>218</v>
      </c>
      <c r="AD23" s="62" t="s">
        <v>218</v>
      </c>
      <c r="AE23" s="62" t="s">
        <v>287</v>
      </c>
      <c r="AF23" s="55" t="s">
        <v>288</v>
      </c>
      <c r="AH23"/>
      <c r="AI23"/>
      <c r="AJ23"/>
      <c r="AK23"/>
      <c r="AL23"/>
      <c r="AM23"/>
      <c r="AN23"/>
      <c r="AO23"/>
      <c r="AP23"/>
      <c r="AQ23"/>
      <c r="AR23"/>
      <c r="AS23"/>
    </row>
    <row r="24" spans="1:45" s="43" customFormat="1" ht="99.9" customHeight="1" x14ac:dyDescent="0.3">
      <c r="A24" s="236"/>
      <c r="B24" s="169"/>
      <c r="C24" s="174"/>
      <c r="D24" s="174"/>
      <c r="E24" s="62"/>
      <c r="F24" s="65" t="s">
        <v>317</v>
      </c>
      <c r="G24" s="53" t="s">
        <v>21</v>
      </c>
      <c r="H24" s="62" t="s">
        <v>32</v>
      </c>
      <c r="I24" s="65" t="s">
        <v>249</v>
      </c>
      <c r="J24" s="62" t="s">
        <v>186</v>
      </c>
      <c r="K24" s="62" t="s">
        <v>186</v>
      </c>
      <c r="L24" s="62" t="s">
        <v>186</v>
      </c>
      <c r="M24" s="62" t="s">
        <v>114</v>
      </c>
      <c r="N24" s="46">
        <f t="shared" si="0"/>
        <v>2</v>
      </c>
      <c r="O24" s="46" t="s">
        <v>122</v>
      </c>
      <c r="P24" s="46">
        <f t="shared" si="1"/>
        <v>2</v>
      </c>
      <c r="Q24" s="47">
        <f t="shared" si="12"/>
        <v>4</v>
      </c>
      <c r="R24" s="48" t="str">
        <f t="shared" si="13"/>
        <v>(B)</v>
      </c>
      <c r="S24" s="48" t="s">
        <v>154</v>
      </c>
      <c r="T24" s="62">
        <f t="shared" si="14"/>
        <v>25</v>
      </c>
      <c r="U24" s="47">
        <f t="shared" si="15"/>
        <v>100</v>
      </c>
      <c r="V24" s="48" t="str">
        <f t="shared" si="16"/>
        <v>III</v>
      </c>
      <c r="W24" s="92" t="str">
        <f t="shared" si="11"/>
        <v>Aceptable</v>
      </c>
      <c r="X24" s="62">
        <v>3</v>
      </c>
      <c r="Y24" s="65" t="s">
        <v>289</v>
      </c>
      <c r="Z24" s="62" t="s">
        <v>121</v>
      </c>
      <c r="AA24" s="65" t="s">
        <v>321</v>
      </c>
      <c r="AB24" s="62" t="s">
        <v>218</v>
      </c>
      <c r="AC24" s="62" t="s">
        <v>218</v>
      </c>
      <c r="AD24" s="62" t="s">
        <v>218</v>
      </c>
      <c r="AE24" s="62" t="s">
        <v>290</v>
      </c>
      <c r="AF24" s="55" t="s">
        <v>293</v>
      </c>
      <c r="AH24"/>
      <c r="AI24"/>
      <c r="AJ24"/>
      <c r="AK24"/>
      <c r="AL24"/>
      <c r="AM24"/>
      <c r="AN24"/>
      <c r="AO24"/>
      <c r="AP24"/>
      <c r="AQ24"/>
      <c r="AR24"/>
      <c r="AS24"/>
    </row>
    <row r="25" spans="1:45" s="43" customFormat="1" ht="99.9" hidden="1" customHeight="1" x14ac:dyDescent="0.3">
      <c r="A25" s="236"/>
      <c r="B25" s="169"/>
      <c r="C25" s="174"/>
      <c r="D25" s="174"/>
      <c r="E25" s="62"/>
      <c r="F25" s="65"/>
      <c r="G25" s="44"/>
      <c r="H25" s="65"/>
      <c r="I25" s="65"/>
      <c r="J25" s="62"/>
      <c r="K25" s="62"/>
      <c r="L25" s="62"/>
      <c r="M25" s="62" t="s">
        <v>114</v>
      </c>
      <c r="N25" s="46">
        <f t="shared" si="0"/>
        <v>2</v>
      </c>
      <c r="O25" s="46" t="s">
        <v>122</v>
      </c>
      <c r="P25" s="46">
        <f t="shared" si="1"/>
        <v>2</v>
      </c>
      <c r="Q25" s="47">
        <f t="shared" si="12"/>
        <v>4</v>
      </c>
      <c r="R25" s="48" t="str">
        <f t="shared" si="13"/>
        <v>(B)</v>
      </c>
      <c r="S25" s="48" t="s">
        <v>154</v>
      </c>
      <c r="T25" s="62">
        <f t="shared" si="14"/>
        <v>25</v>
      </c>
      <c r="U25" s="47">
        <f t="shared" si="15"/>
        <v>100</v>
      </c>
      <c r="V25" s="48" t="str">
        <f t="shared" si="16"/>
        <v>III</v>
      </c>
      <c r="W25" s="92" t="str">
        <f t="shared" si="11"/>
        <v>Aceptable</v>
      </c>
      <c r="X25" s="62"/>
      <c r="Y25" s="65"/>
      <c r="Z25" s="62"/>
      <c r="AA25" s="65"/>
      <c r="AB25" s="62"/>
      <c r="AC25" s="62"/>
      <c r="AD25" s="62"/>
      <c r="AE25" s="62"/>
      <c r="AF25" s="55"/>
      <c r="AH25"/>
      <c r="AI25"/>
      <c r="AJ25"/>
      <c r="AK25"/>
      <c r="AL25"/>
      <c r="AM25"/>
      <c r="AN25"/>
      <c r="AO25"/>
      <c r="AP25"/>
      <c r="AQ25"/>
      <c r="AR25"/>
      <c r="AS25"/>
    </row>
    <row r="26" spans="1:45" s="43" customFormat="1" ht="99.9" hidden="1" customHeight="1" thickBot="1" x14ac:dyDescent="0.35">
      <c r="A26" s="236"/>
      <c r="B26" s="169"/>
      <c r="C26" s="174"/>
      <c r="D26" s="59"/>
      <c r="E26" s="62"/>
      <c r="F26" s="65"/>
      <c r="G26" s="44"/>
      <c r="H26" s="95"/>
      <c r="I26" s="65"/>
      <c r="J26" s="62"/>
      <c r="K26" s="62"/>
      <c r="L26" s="62"/>
      <c r="M26" s="62" t="s">
        <v>114</v>
      </c>
      <c r="N26" s="46">
        <f t="shared" si="0"/>
        <v>2</v>
      </c>
      <c r="O26" s="46" t="s">
        <v>123</v>
      </c>
      <c r="P26" s="46">
        <f t="shared" si="1"/>
        <v>3</v>
      </c>
      <c r="Q26" s="47">
        <f t="shared" si="12"/>
        <v>6</v>
      </c>
      <c r="R26" s="48" t="str">
        <f t="shared" si="13"/>
        <v>(M)</v>
      </c>
      <c r="S26" s="48" t="s">
        <v>154</v>
      </c>
      <c r="T26" s="62">
        <f t="shared" si="14"/>
        <v>25</v>
      </c>
      <c r="U26" s="47">
        <f t="shared" si="15"/>
        <v>150</v>
      </c>
      <c r="V26" s="48" t="str">
        <f t="shared" si="16"/>
        <v>II</v>
      </c>
      <c r="W26" s="96" t="str">
        <f t="shared" si="11"/>
        <v>N0 Aceptable con Control Especifico</v>
      </c>
      <c r="X26" s="62"/>
      <c r="Y26" s="65"/>
      <c r="Z26" s="62"/>
      <c r="AA26" s="65"/>
      <c r="AB26" s="62"/>
      <c r="AC26" s="62"/>
      <c r="AD26" s="62"/>
      <c r="AE26" s="62"/>
      <c r="AF26" s="55"/>
      <c r="AH26"/>
      <c r="AI26"/>
      <c r="AJ26"/>
      <c r="AK26"/>
      <c r="AL26"/>
      <c r="AM26"/>
      <c r="AN26"/>
      <c r="AO26"/>
      <c r="AP26"/>
      <c r="AQ26"/>
      <c r="AR26"/>
      <c r="AS26"/>
    </row>
    <row r="27" spans="1:45" s="43" customFormat="1" ht="99.9" customHeight="1" x14ac:dyDescent="0.3">
      <c r="A27" s="227" t="s">
        <v>227</v>
      </c>
      <c r="B27" s="169"/>
      <c r="C27" s="174" t="s">
        <v>309</v>
      </c>
      <c r="D27" s="174" t="s">
        <v>228</v>
      </c>
      <c r="E27" s="62" t="s">
        <v>121</v>
      </c>
      <c r="F27" s="65" t="s">
        <v>229</v>
      </c>
      <c r="G27" s="53" t="s">
        <v>71</v>
      </c>
      <c r="H27" s="62" t="s">
        <v>139</v>
      </c>
      <c r="I27" s="65" t="s">
        <v>239</v>
      </c>
      <c r="J27" s="62" t="s">
        <v>186</v>
      </c>
      <c r="K27" s="62" t="s">
        <v>186</v>
      </c>
      <c r="L27" s="62" t="s">
        <v>224</v>
      </c>
      <c r="M27" s="62" t="s">
        <v>114</v>
      </c>
      <c r="N27" s="46">
        <f t="shared" si="0"/>
        <v>2</v>
      </c>
      <c r="O27" s="46" t="s">
        <v>165</v>
      </c>
      <c r="P27" s="46">
        <f t="shared" si="1"/>
        <v>4</v>
      </c>
      <c r="Q27" s="47">
        <f t="shared" si="12"/>
        <v>8</v>
      </c>
      <c r="R27" s="48" t="str">
        <f t="shared" si="13"/>
        <v>(M)</v>
      </c>
      <c r="S27" s="48" t="s">
        <v>154</v>
      </c>
      <c r="T27" s="62">
        <f t="shared" si="14"/>
        <v>25</v>
      </c>
      <c r="U27" s="47">
        <f t="shared" si="15"/>
        <v>200</v>
      </c>
      <c r="V27" s="48" t="str">
        <f t="shared" si="16"/>
        <v>II</v>
      </c>
      <c r="W27" s="92" t="str">
        <f t="shared" si="11"/>
        <v>N0 Aceptable con Control Especifico</v>
      </c>
      <c r="X27" s="62">
        <v>6</v>
      </c>
      <c r="Y27" s="65" t="s">
        <v>255</v>
      </c>
      <c r="Z27" s="62" t="s">
        <v>121</v>
      </c>
      <c r="AA27" s="65" t="s">
        <v>322</v>
      </c>
      <c r="AB27" s="62" t="s">
        <v>218</v>
      </c>
      <c r="AC27" s="62" t="s">
        <v>218</v>
      </c>
      <c r="AD27" s="62" t="s">
        <v>218</v>
      </c>
      <c r="AE27" s="62" t="s">
        <v>218</v>
      </c>
      <c r="AF27" s="55" t="s">
        <v>159</v>
      </c>
      <c r="AH27"/>
      <c r="AI27"/>
      <c r="AJ27"/>
      <c r="AK27"/>
      <c r="AL27"/>
      <c r="AM27"/>
      <c r="AN27"/>
      <c r="AO27"/>
      <c r="AP27"/>
      <c r="AQ27"/>
      <c r="AR27"/>
      <c r="AS27"/>
    </row>
    <row r="28" spans="1:45" s="43" customFormat="1" ht="251.4" customHeight="1" x14ac:dyDescent="0.3">
      <c r="A28" s="227"/>
      <c r="B28" s="169"/>
      <c r="C28" s="174"/>
      <c r="D28" s="174"/>
      <c r="E28" s="62" t="s">
        <v>121</v>
      </c>
      <c r="F28" s="65" t="s">
        <v>230</v>
      </c>
      <c r="G28" s="53" t="s">
        <v>62</v>
      </c>
      <c r="H28" s="91" t="s">
        <v>66</v>
      </c>
      <c r="I28" s="65" t="s">
        <v>213</v>
      </c>
      <c r="J28" s="62" t="s">
        <v>186</v>
      </c>
      <c r="K28" s="62" t="s">
        <v>214</v>
      </c>
      <c r="L28" s="62" t="s">
        <v>215</v>
      </c>
      <c r="M28" s="62" t="s">
        <v>114</v>
      </c>
      <c r="N28" s="46">
        <f t="shared" si="0"/>
        <v>2</v>
      </c>
      <c r="O28" s="46" t="s">
        <v>165</v>
      </c>
      <c r="P28" s="46">
        <f t="shared" si="1"/>
        <v>4</v>
      </c>
      <c r="Q28" s="47">
        <f t="shared" si="12"/>
        <v>8</v>
      </c>
      <c r="R28" s="48" t="str">
        <f t="shared" si="13"/>
        <v>(M)</v>
      </c>
      <c r="S28" s="48" t="s">
        <v>154</v>
      </c>
      <c r="T28" s="62">
        <f t="shared" si="14"/>
        <v>25</v>
      </c>
      <c r="U28" s="47">
        <f t="shared" si="15"/>
        <v>200</v>
      </c>
      <c r="V28" s="48" t="str">
        <f t="shared" si="16"/>
        <v>II</v>
      </c>
      <c r="W28" s="92" t="str">
        <f t="shared" si="11"/>
        <v>N0 Aceptable con Control Especifico</v>
      </c>
      <c r="X28" s="62">
        <v>6</v>
      </c>
      <c r="Y28" s="65" t="s">
        <v>256</v>
      </c>
      <c r="Z28" s="62" t="s">
        <v>121</v>
      </c>
      <c r="AA28" s="65" t="s">
        <v>323</v>
      </c>
      <c r="AB28" s="62" t="s">
        <v>218</v>
      </c>
      <c r="AC28" s="62" t="s">
        <v>218</v>
      </c>
      <c r="AD28" s="62" t="s">
        <v>218</v>
      </c>
      <c r="AE28" s="62" t="s">
        <v>301</v>
      </c>
      <c r="AF28" s="55" t="s">
        <v>258</v>
      </c>
      <c r="AH28"/>
      <c r="AI28"/>
      <c r="AJ28"/>
      <c r="AK28"/>
      <c r="AL28"/>
      <c r="AM28"/>
      <c r="AN28"/>
      <c r="AO28"/>
      <c r="AP28"/>
      <c r="AQ28"/>
      <c r="AR28"/>
      <c r="AS28"/>
    </row>
    <row r="29" spans="1:45" s="43" customFormat="1" ht="145.94999999999999" customHeight="1" x14ac:dyDescent="0.3">
      <c r="A29" s="227"/>
      <c r="B29" s="169"/>
      <c r="C29" s="174"/>
      <c r="D29" s="174"/>
      <c r="E29" s="62" t="s">
        <v>121</v>
      </c>
      <c r="F29" s="65" t="s">
        <v>300</v>
      </c>
      <c r="G29" s="53" t="s">
        <v>80</v>
      </c>
      <c r="H29" s="62" t="s">
        <v>222</v>
      </c>
      <c r="I29" s="65" t="s">
        <v>231</v>
      </c>
      <c r="J29" s="62" t="s">
        <v>186</v>
      </c>
      <c r="K29" s="62" t="s">
        <v>186</v>
      </c>
      <c r="L29" s="62" t="s">
        <v>224</v>
      </c>
      <c r="M29" s="62" t="s">
        <v>114</v>
      </c>
      <c r="N29" s="46">
        <f t="shared" si="0"/>
        <v>2</v>
      </c>
      <c r="O29" s="46" t="s">
        <v>165</v>
      </c>
      <c r="P29" s="46">
        <f t="shared" si="1"/>
        <v>4</v>
      </c>
      <c r="Q29" s="47">
        <f t="shared" si="12"/>
        <v>8</v>
      </c>
      <c r="R29" s="48" t="str">
        <f t="shared" si="13"/>
        <v>(M)</v>
      </c>
      <c r="S29" s="48" t="s">
        <v>154</v>
      </c>
      <c r="T29" s="62">
        <f t="shared" si="14"/>
        <v>25</v>
      </c>
      <c r="U29" s="47">
        <f t="shared" si="15"/>
        <v>200</v>
      </c>
      <c r="V29" s="48" t="str">
        <f t="shared" si="16"/>
        <v>II</v>
      </c>
      <c r="W29" s="92" t="str">
        <f t="shared" si="11"/>
        <v>N0 Aceptable con Control Especifico</v>
      </c>
      <c r="X29" s="62">
        <v>6</v>
      </c>
      <c r="Y29" s="65" t="s">
        <v>285</v>
      </c>
      <c r="Z29" s="62" t="s">
        <v>318</v>
      </c>
      <c r="AA29" s="65" t="s">
        <v>306</v>
      </c>
      <c r="AB29" s="62" t="s">
        <v>218</v>
      </c>
      <c r="AC29" s="62" t="s">
        <v>218</v>
      </c>
      <c r="AD29" s="62" t="s">
        <v>291</v>
      </c>
      <c r="AE29" s="62" t="s">
        <v>261</v>
      </c>
      <c r="AF29" s="55" t="s">
        <v>218</v>
      </c>
      <c r="AH29"/>
      <c r="AI29"/>
      <c r="AJ29"/>
      <c r="AK29"/>
      <c r="AL29"/>
      <c r="AM29"/>
      <c r="AN29"/>
      <c r="AO29"/>
      <c r="AP29"/>
      <c r="AQ29"/>
      <c r="AR29"/>
      <c r="AS29"/>
    </row>
    <row r="30" spans="1:45" s="43" customFormat="1" ht="138" customHeight="1" x14ac:dyDescent="0.3">
      <c r="A30" s="227"/>
      <c r="B30" s="169"/>
      <c r="C30" s="174"/>
      <c r="D30" s="174"/>
      <c r="E30" s="62" t="s">
        <v>121</v>
      </c>
      <c r="F30" s="65" t="s">
        <v>298</v>
      </c>
      <c r="G30" s="62" t="s">
        <v>21</v>
      </c>
      <c r="H30" s="62" t="s">
        <v>232</v>
      </c>
      <c r="I30" s="65" t="s">
        <v>233</v>
      </c>
      <c r="J30" s="62" t="s">
        <v>186</v>
      </c>
      <c r="K30" s="62" t="s">
        <v>186</v>
      </c>
      <c r="L30" s="62" t="s">
        <v>186</v>
      </c>
      <c r="M30" s="62" t="s">
        <v>114</v>
      </c>
      <c r="N30" s="46">
        <f t="shared" si="0"/>
        <v>2</v>
      </c>
      <c r="O30" s="46" t="s">
        <v>165</v>
      </c>
      <c r="P30" s="46">
        <f t="shared" si="1"/>
        <v>4</v>
      </c>
      <c r="Q30" s="47">
        <f t="shared" si="12"/>
        <v>8</v>
      </c>
      <c r="R30" s="48" t="str">
        <f t="shared" si="13"/>
        <v>(M)</v>
      </c>
      <c r="S30" s="48" t="s">
        <v>154</v>
      </c>
      <c r="T30" s="62">
        <f t="shared" si="14"/>
        <v>25</v>
      </c>
      <c r="U30" s="47">
        <f t="shared" si="15"/>
        <v>200</v>
      </c>
      <c r="V30" s="48" t="str">
        <f t="shared" si="16"/>
        <v>II</v>
      </c>
      <c r="W30" s="92" t="str">
        <f t="shared" si="11"/>
        <v>N0 Aceptable con Control Especifico</v>
      </c>
      <c r="X30" s="62">
        <v>6</v>
      </c>
      <c r="Y30" s="65" t="s">
        <v>259</v>
      </c>
      <c r="Z30" s="62" t="s">
        <v>121</v>
      </c>
      <c r="AA30" s="62" t="s">
        <v>313</v>
      </c>
      <c r="AB30" s="62" t="s">
        <v>218</v>
      </c>
      <c r="AC30" s="62" t="s">
        <v>218</v>
      </c>
      <c r="AD30" s="62" t="s">
        <v>299</v>
      </c>
      <c r="AE30" s="62" t="s">
        <v>260</v>
      </c>
      <c r="AF30" s="55" t="s">
        <v>218</v>
      </c>
      <c r="AH30"/>
      <c r="AI30"/>
      <c r="AJ30"/>
      <c r="AK30"/>
      <c r="AL30"/>
      <c r="AM30"/>
      <c r="AN30"/>
      <c r="AO30"/>
      <c r="AP30"/>
      <c r="AQ30"/>
      <c r="AR30"/>
      <c r="AS30"/>
    </row>
    <row r="31" spans="1:45" s="43" customFormat="1" ht="99.9" customHeight="1" x14ac:dyDescent="0.3">
      <c r="A31" s="227"/>
      <c r="B31" s="169"/>
      <c r="C31" s="174"/>
      <c r="D31" s="174"/>
      <c r="E31" s="62" t="s">
        <v>121</v>
      </c>
      <c r="F31" s="65" t="s">
        <v>235</v>
      </c>
      <c r="G31" s="53" t="s">
        <v>155</v>
      </c>
      <c r="H31" s="62" t="s">
        <v>147</v>
      </c>
      <c r="I31" s="65" t="s">
        <v>236</v>
      </c>
      <c r="J31" s="62" t="s">
        <v>186</v>
      </c>
      <c r="K31" s="62" t="s">
        <v>186</v>
      </c>
      <c r="L31" s="62" t="s">
        <v>186</v>
      </c>
      <c r="M31" s="62" t="s">
        <v>114</v>
      </c>
      <c r="N31" s="46">
        <f t="shared" si="0"/>
        <v>2</v>
      </c>
      <c r="O31" s="46" t="s">
        <v>122</v>
      </c>
      <c r="P31" s="46">
        <f t="shared" si="1"/>
        <v>2</v>
      </c>
      <c r="Q31" s="47">
        <f t="shared" si="12"/>
        <v>4</v>
      </c>
      <c r="R31" s="48" t="str">
        <f t="shared" si="13"/>
        <v>(B)</v>
      </c>
      <c r="S31" s="48" t="s">
        <v>154</v>
      </c>
      <c r="T31" s="62">
        <f t="shared" si="14"/>
        <v>25</v>
      </c>
      <c r="U31" s="47">
        <f t="shared" si="15"/>
        <v>100</v>
      </c>
      <c r="V31" s="48" t="str">
        <f t="shared" si="16"/>
        <v>III</v>
      </c>
      <c r="W31" s="92" t="str">
        <f t="shared" si="11"/>
        <v>Aceptable</v>
      </c>
      <c r="X31" s="62">
        <v>6</v>
      </c>
      <c r="Y31" s="65" t="s">
        <v>263</v>
      </c>
      <c r="Z31" s="62" t="s">
        <v>121</v>
      </c>
      <c r="AA31" s="68" t="s">
        <v>306</v>
      </c>
      <c r="AB31" s="68" t="s">
        <v>218</v>
      </c>
      <c r="AC31" s="68" t="s">
        <v>218</v>
      </c>
      <c r="AD31" s="68" t="s">
        <v>218</v>
      </c>
      <c r="AE31" s="68" t="s">
        <v>307</v>
      </c>
      <c r="AF31" s="69" t="s">
        <v>218</v>
      </c>
      <c r="AH31"/>
      <c r="AI31"/>
      <c r="AJ31"/>
      <c r="AK31"/>
      <c r="AL31"/>
      <c r="AM31"/>
      <c r="AN31"/>
      <c r="AO31"/>
      <c r="AP31"/>
      <c r="AQ31"/>
      <c r="AR31"/>
      <c r="AS31"/>
    </row>
    <row r="32" spans="1:45" s="43" customFormat="1" ht="215.4" customHeight="1" x14ac:dyDescent="0.3">
      <c r="A32" s="227"/>
      <c r="B32" s="169"/>
      <c r="C32" s="174"/>
      <c r="D32" s="174"/>
      <c r="E32" s="62" t="s">
        <v>121</v>
      </c>
      <c r="F32" s="65" t="s">
        <v>238</v>
      </c>
      <c r="G32" s="53" t="s">
        <v>80</v>
      </c>
      <c r="H32" s="62" t="s">
        <v>297</v>
      </c>
      <c r="I32" s="65" t="s">
        <v>247</v>
      </c>
      <c r="J32" s="62" t="s">
        <v>186</v>
      </c>
      <c r="K32" s="62" t="s">
        <v>186</v>
      </c>
      <c r="L32" s="62" t="s">
        <v>248</v>
      </c>
      <c r="M32" s="62" t="s">
        <v>114</v>
      </c>
      <c r="N32" s="46">
        <f t="shared" ref="N32:N33" si="17">(IF(M32="(A)",6,IF(M32="(M)",2,IF(M32="(MA)",10,0))))</f>
        <v>2</v>
      </c>
      <c r="O32" s="46" t="s">
        <v>122</v>
      </c>
      <c r="P32" s="46">
        <f t="shared" ref="P32:P33" si="18">(IF(O32="(EE)",1,IF(O32="(EO)",2,IF(O32="(EF)",3,4))))</f>
        <v>2</v>
      </c>
      <c r="Q32" s="47">
        <f t="shared" ref="Q32:Q33" si="19">+N32*P32</f>
        <v>4</v>
      </c>
      <c r="R32" s="48" t="str">
        <f t="shared" ref="R32:R33" si="20">IF(Q32&lt;2,"O",IF(Q32&lt;=4,"(B)",IF(Q32&lt;=8,"(M)",IF(Q32&lt;=20,"(A)","(MA)"))))</f>
        <v>(B)</v>
      </c>
      <c r="S32" s="48" t="s">
        <v>154</v>
      </c>
      <c r="T32" s="62">
        <f t="shared" ref="T32:T33" si="21">(IF(S32="(L)",10,IF(S32="(G)",25,IF(S32="(MG)",60,100))))</f>
        <v>25</v>
      </c>
      <c r="U32" s="47">
        <f t="shared" ref="U32:U33" si="22">+Q32*T32</f>
        <v>100</v>
      </c>
      <c r="V32" s="48" t="str">
        <f t="shared" ref="V32:V33" si="23">IF(U32&lt;20,"O",IF(U32&lt;=20,"IV",IF(U32&lt;=120,"III",IF(U32&lt;=500,"II","I"))))</f>
        <v>III</v>
      </c>
      <c r="W32" s="92" t="str">
        <f t="shared" ref="W32:W33" si="24">IF(V32="I","No aceptable",IF(V32="II","N0 Aceptable con Control Especifico",IF(V32=0,"","Aceptable")))</f>
        <v>Aceptable</v>
      </c>
      <c r="X32" s="62">
        <v>6</v>
      </c>
      <c r="Y32" s="65" t="s">
        <v>264</v>
      </c>
      <c r="Z32" s="62" t="s">
        <v>121</v>
      </c>
      <c r="AA32" s="62" t="s">
        <v>292</v>
      </c>
      <c r="AB32" s="62" t="s">
        <v>218</v>
      </c>
      <c r="AC32" s="62" t="s">
        <v>218</v>
      </c>
      <c r="AD32" s="62" t="s">
        <v>218</v>
      </c>
      <c r="AE32" s="62" t="s">
        <v>265</v>
      </c>
      <c r="AF32" s="55" t="s">
        <v>218</v>
      </c>
      <c r="AH32"/>
      <c r="AI32"/>
      <c r="AJ32"/>
      <c r="AK32"/>
      <c r="AL32"/>
      <c r="AM32"/>
      <c r="AN32"/>
      <c r="AO32"/>
      <c r="AP32"/>
      <c r="AQ32"/>
      <c r="AR32"/>
      <c r="AS32"/>
    </row>
    <row r="33" spans="1:45" s="43" customFormat="1" ht="99.9" customHeight="1" x14ac:dyDescent="0.3">
      <c r="A33" s="227"/>
      <c r="B33" s="169"/>
      <c r="C33" s="174"/>
      <c r="D33" s="174"/>
      <c r="E33" s="62" t="s">
        <v>121</v>
      </c>
      <c r="F33" s="65" t="s">
        <v>240</v>
      </c>
      <c r="G33" s="53" t="s">
        <v>155</v>
      </c>
      <c r="H33" s="62" t="s">
        <v>150</v>
      </c>
      <c r="I33" s="65" t="s">
        <v>243</v>
      </c>
      <c r="J33" s="62" t="s">
        <v>186</v>
      </c>
      <c r="K33" s="62" t="s">
        <v>186</v>
      </c>
      <c r="L33" s="62" t="s">
        <v>186</v>
      </c>
      <c r="M33" s="62" t="s">
        <v>114</v>
      </c>
      <c r="N33" s="46">
        <f t="shared" si="17"/>
        <v>2</v>
      </c>
      <c r="O33" s="46" t="s">
        <v>122</v>
      </c>
      <c r="P33" s="46">
        <f t="shared" si="18"/>
        <v>2</v>
      </c>
      <c r="Q33" s="47">
        <f t="shared" si="19"/>
        <v>4</v>
      </c>
      <c r="R33" s="48" t="str">
        <f t="shared" si="20"/>
        <v>(B)</v>
      </c>
      <c r="S33" s="48" t="s">
        <v>154</v>
      </c>
      <c r="T33" s="62">
        <f t="shared" si="21"/>
        <v>25</v>
      </c>
      <c r="U33" s="47">
        <f t="shared" si="22"/>
        <v>100</v>
      </c>
      <c r="V33" s="48" t="str">
        <f t="shared" si="23"/>
        <v>III</v>
      </c>
      <c r="W33" s="92" t="str">
        <f t="shared" si="24"/>
        <v>Aceptable</v>
      </c>
      <c r="X33" s="62">
        <v>6</v>
      </c>
      <c r="Y33" s="65" t="s">
        <v>266</v>
      </c>
      <c r="Z33" s="62" t="s">
        <v>186</v>
      </c>
      <c r="AA33" s="62" t="s">
        <v>218</v>
      </c>
      <c r="AB33" s="62" t="s">
        <v>218</v>
      </c>
      <c r="AC33" s="62" t="s">
        <v>218</v>
      </c>
      <c r="AD33" s="62" t="s">
        <v>218</v>
      </c>
      <c r="AE33" s="62" t="s">
        <v>284</v>
      </c>
      <c r="AF33" s="55" t="s">
        <v>218</v>
      </c>
      <c r="AH33"/>
      <c r="AI33"/>
      <c r="AJ33"/>
      <c r="AK33"/>
      <c r="AL33"/>
      <c r="AM33"/>
      <c r="AN33"/>
      <c r="AO33"/>
      <c r="AP33"/>
      <c r="AQ33"/>
      <c r="AR33"/>
      <c r="AS33"/>
    </row>
    <row r="34" spans="1:45" s="43" customFormat="1" ht="189" customHeight="1" thickBot="1" x14ac:dyDescent="0.35">
      <c r="A34" s="228"/>
      <c r="B34" s="226"/>
      <c r="C34" s="229"/>
      <c r="D34" s="229"/>
      <c r="E34" s="49" t="s">
        <v>121</v>
      </c>
      <c r="F34" s="66" t="s">
        <v>241</v>
      </c>
      <c r="G34" s="54" t="s">
        <v>71</v>
      </c>
      <c r="H34" s="49" t="s">
        <v>139</v>
      </c>
      <c r="I34" s="66" t="s">
        <v>242</v>
      </c>
      <c r="J34" s="49" t="s">
        <v>186</v>
      </c>
      <c r="K34" s="49" t="s">
        <v>186</v>
      </c>
      <c r="L34" s="49" t="s">
        <v>186</v>
      </c>
      <c r="M34" s="49" t="s">
        <v>114</v>
      </c>
      <c r="N34" s="50">
        <f t="shared" si="0"/>
        <v>2</v>
      </c>
      <c r="O34" s="50" t="s">
        <v>122</v>
      </c>
      <c r="P34" s="50">
        <f t="shared" si="1"/>
        <v>2</v>
      </c>
      <c r="Q34" s="51">
        <f t="shared" si="12"/>
        <v>4</v>
      </c>
      <c r="R34" s="52" t="str">
        <f t="shared" si="13"/>
        <v>(B)</v>
      </c>
      <c r="S34" s="52" t="s">
        <v>154</v>
      </c>
      <c r="T34" s="49">
        <f t="shared" si="14"/>
        <v>25</v>
      </c>
      <c r="U34" s="51">
        <f t="shared" si="15"/>
        <v>100</v>
      </c>
      <c r="V34" s="52" t="str">
        <f t="shared" si="16"/>
        <v>III</v>
      </c>
      <c r="W34" s="98" t="str">
        <f t="shared" si="11"/>
        <v>Aceptable</v>
      </c>
      <c r="X34" s="49">
        <v>6</v>
      </c>
      <c r="Y34" s="66" t="s">
        <v>262</v>
      </c>
      <c r="Z34" s="49" t="s">
        <v>121</v>
      </c>
      <c r="AA34" s="66" t="s">
        <v>325</v>
      </c>
      <c r="AB34" s="49" t="s">
        <v>218</v>
      </c>
      <c r="AC34" s="49" t="s">
        <v>218</v>
      </c>
      <c r="AD34" s="49" t="s">
        <v>218</v>
      </c>
      <c r="AE34" s="49" t="s">
        <v>267</v>
      </c>
      <c r="AF34" s="57" t="s">
        <v>218</v>
      </c>
      <c r="AH34"/>
      <c r="AI34"/>
      <c r="AJ34"/>
      <c r="AK34"/>
      <c r="AL34"/>
      <c r="AM34"/>
      <c r="AN34"/>
      <c r="AO34"/>
      <c r="AP34"/>
      <c r="AQ34"/>
      <c r="AR34"/>
      <c r="AS34"/>
    </row>
  </sheetData>
  <sheetProtection selectLockedCells="1" selectUnlockedCells="1"/>
  <mergeCells count="34">
    <mergeCell ref="M6:N6"/>
    <mergeCell ref="O6:P6"/>
    <mergeCell ref="S6:T6"/>
    <mergeCell ref="Z6:AA6"/>
    <mergeCell ref="M5:V5"/>
    <mergeCell ref="X5:AA5"/>
    <mergeCell ref="A1:G3"/>
    <mergeCell ref="A4:AF4"/>
    <mergeCell ref="H1:AD2"/>
    <mergeCell ref="H3:AD3"/>
    <mergeCell ref="AE1:AF1"/>
    <mergeCell ref="AE2:AF2"/>
    <mergeCell ref="AE3:AF3"/>
    <mergeCell ref="J5:L5"/>
    <mergeCell ref="A7:AF7"/>
    <mergeCell ref="D8:D10"/>
    <mergeCell ref="C15:C26"/>
    <mergeCell ref="C8:C14"/>
    <mergeCell ref="D11:D14"/>
    <mergeCell ref="D22:D25"/>
    <mergeCell ref="D15:D21"/>
    <mergeCell ref="A8:A26"/>
    <mergeCell ref="A5:A6"/>
    <mergeCell ref="E5:E6"/>
    <mergeCell ref="F5:H5"/>
    <mergeCell ref="B5:B6"/>
    <mergeCell ref="C5:C6"/>
    <mergeCell ref="D5:D6"/>
    <mergeCell ref="AB5:AF5"/>
    <mergeCell ref="B8:B34"/>
    <mergeCell ref="A27:A34"/>
    <mergeCell ref="C27:C34"/>
    <mergeCell ref="D27:D34"/>
    <mergeCell ref="I5:I6"/>
  </mergeCells>
  <phoneticPr fontId="8" type="noConversion"/>
  <conditionalFormatting sqref="W21">
    <cfRule type="cellIs" dxfId="88" priority="3646" stopIfTrue="1" operator="equal">
      <formula>"N0 Aceptable con control especifico"</formula>
    </cfRule>
  </conditionalFormatting>
  <conditionalFormatting sqref="R21:S21 R8:S9">
    <cfRule type="cellIs" dxfId="87" priority="3645" stopIfTrue="1" operator="equal">
      <formula>"o"</formula>
    </cfRule>
  </conditionalFormatting>
  <conditionalFormatting sqref="V21 V8:V9">
    <cfRule type="cellIs" dxfId="86" priority="3644" stopIfTrue="1" operator="equal">
      <formula>"O"</formula>
    </cfRule>
  </conditionalFormatting>
  <conditionalFormatting sqref="W8:W9">
    <cfRule type="cellIs" dxfId="85" priority="3474" stopIfTrue="1" operator="equal">
      <formula>"N0 Aceptable con control especifico"</formula>
    </cfRule>
  </conditionalFormatting>
  <conditionalFormatting sqref="W26">
    <cfRule type="cellIs" dxfId="84" priority="1414" stopIfTrue="1" operator="equal">
      <formula>"N0 Aceptable con control especifico"</formula>
    </cfRule>
  </conditionalFormatting>
  <conditionalFormatting sqref="R26:S26">
    <cfRule type="cellIs" dxfId="83" priority="1413" stopIfTrue="1" operator="equal">
      <formula>"o"</formula>
    </cfRule>
  </conditionalFormatting>
  <conditionalFormatting sqref="V26">
    <cfRule type="cellIs" dxfId="82" priority="1412" stopIfTrue="1" operator="equal">
      <formula>"O"</formula>
    </cfRule>
  </conditionalFormatting>
  <conditionalFormatting sqref="W26">
    <cfRule type="colorScale" priority="1415">
      <colorScale>
        <cfvo type="min"/>
        <cfvo type="percentile" val="50"/>
        <cfvo type="max"/>
        <color rgb="FFF8696B"/>
        <color rgb="FFFFEB84"/>
        <color rgb="FF63BE7B"/>
      </colorScale>
    </cfRule>
    <cfRule type="cellIs" dxfId="81" priority="1416" stopIfTrue="1" operator="equal">
      <formula>"ACEPTABLE"</formula>
    </cfRule>
    <cfRule type="cellIs" dxfId="80" priority="1417" stopIfTrue="1" operator="equal">
      <formula>"NO ACEPTABLE"</formula>
    </cfRule>
  </conditionalFormatting>
  <conditionalFormatting sqref="W10">
    <cfRule type="cellIs" dxfId="79" priority="165" stopIfTrue="1" operator="equal">
      <formula>"N0 Aceptable con control especifico"</formula>
    </cfRule>
  </conditionalFormatting>
  <conditionalFormatting sqref="W10">
    <cfRule type="colorScale" priority="166">
      <colorScale>
        <cfvo type="min"/>
        <cfvo type="percentile" val="50"/>
        <cfvo type="max"/>
        <color rgb="FFF8696B"/>
        <color rgb="FFFFEB84"/>
        <color rgb="FF63BE7B"/>
      </colorScale>
    </cfRule>
    <cfRule type="cellIs" dxfId="78" priority="167" stopIfTrue="1" operator="equal">
      <formula>"ACEPTABLE"</formula>
    </cfRule>
    <cfRule type="cellIs" dxfId="77" priority="168" stopIfTrue="1" operator="equal">
      <formula>"NO ACEPTABLE"</formula>
    </cfRule>
  </conditionalFormatting>
  <conditionalFormatting sqref="V10">
    <cfRule type="cellIs" dxfId="76" priority="163" stopIfTrue="1" operator="equal">
      <formula>"O"</formula>
    </cfRule>
  </conditionalFormatting>
  <conditionalFormatting sqref="R10:S10">
    <cfRule type="cellIs" dxfId="75" priority="164" stopIfTrue="1" operator="equal">
      <formula>"o"</formula>
    </cfRule>
  </conditionalFormatting>
  <conditionalFormatting sqref="R12:S12">
    <cfRule type="cellIs" dxfId="74" priority="150" stopIfTrue="1" operator="equal">
      <formula>"o"</formula>
    </cfRule>
  </conditionalFormatting>
  <conditionalFormatting sqref="V12">
    <cfRule type="cellIs" dxfId="73" priority="149" stopIfTrue="1" operator="equal">
      <formula>"O"</formula>
    </cfRule>
  </conditionalFormatting>
  <conditionalFormatting sqref="W12">
    <cfRule type="cellIs" dxfId="72" priority="145" stopIfTrue="1" operator="equal">
      <formula>"N0 Aceptable con control especifico"</formula>
    </cfRule>
  </conditionalFormatting>
  <conditionalFormatting sqref="W12">
    <cfRule type="colorScale" priority="146">
      <colorScale>
        <cfvo type="min"/>
        <cfvo type="percentile" val="50"/>
        <cfvo type="max"/>
        <color rgb="FFF8696B"/>
        <color rgb="FFFFEB84"/>
        <color rgb="FF63BE7B"/>
      </colorScale>
    </cfRule>
    <cfRule type="cellIs" dxfId="71" priority="147" stopIfTrue="1" operator="equal">
      <formula>"ACEPTABLE"</formula>
    </cfRule>
    <cfRule type="cellIs" dxfId="70" priority="148" stopIfTrue="1" operator="equal">
      <formula>"NO ACEPTABLE"</formula>
    </cfRule>
  </conditionalFormatting>
  <conditionalFormatting sqref="W15:W16">
    <cfRule type="cellIs" dxfId="69" priority="141" stopIfTrue="1" operator="equal">
      <formula>"N0 Aceptable con control especifico"</formula>
    </cfRule>
  </conditionalFormatting>
  <conditionalFormatting sqref="R15:S16">
    <cfRule type="cellIs" dxfId="68" priority="140" stopIfTrue="1" operator="equal">
      <formula>"o"</formula>
    </cfRule>
  </conditionalFormatting>
  <conditionalFormatting sqref="V15:V16">
    <cfRule type="cellIs" dxfId="67" priority="139" stopIfTrue="1" operator="equal">
      <formula>"O"</formula>
    </cfRule>
  </conditionalFormatting>
  <conditionalFormatting sqref="W15:W16">
    <cfRule type="colorScale" priority="142">
      <colorScale>
        <cfvo type="min"/>
        <cfvo type="percentile" val="50"/>
        <cfvo type="max"/>
        <color rgb="FFF8696B"/>
        <color rgb="FFFFEB84"/>
        <color rgb="FF63BE7B"/>
      </colorScale>
    </cfRule>
    <cfRule type="cellIs" dxfId="66" priority="143" stopIfTrue="1" operator="equal">
      <formula>"ACEPTABLE"</formula>
    </cfRule>
    <cfRule type="cellIs" dxfId="65" priority="144" stopIfTrue="1" operator="equal">
      <formula>"NO ACEPTABLE"</formula>
    </cfRule>
  </conditionalFormatting>
  <conditionalFormatting sqref="R17:S17">
    <cfRule type="cellIs" dxfId="64" priority="138" stopIfTrue="1" operator="equal">
      <formula>"o"</formula>
    </cfRule>
  </conditionalFormatting>
  <conditionalFormatting sqref="V17">
    <cfRule type="cellIs" dxfId="63" priority="137" stopIfTrue="1" operator="equal">
      <formula>"O"</formula>
    </cfRule>
  </conditionalFormatting>
  <conditionalFormatting sqref="W17">
    <cfRule type="cellIs" dxfId="62" priority="133" stopIfTrue="1" operator="equal">
      <formula>"N0 Aceptable con control especifico"</formula>
    </cfRule>
  </conditionalFormatting>
  <conditionalFormatting sqref="W17">
    <cfRule type="colorScale" priority="134">
      <colorScale>
        <cfvo type="min"/>
        <cfvo type="percentile" val="50"/>
        <cfvo type="max"/>
        <color rgb="FFF8696B"/>
        <color rgb="FFFFEB84"/>
        <color rgb="FF63BE7B"/>
      </colorScale>
    </cfRule>
    <cfRule type="cellIs" dxfId="61" priority="135" stopIfTrue="1" operator="equal">
      <formula>"ACEPTABLE"</formula>
    </cfRule>
    <cfRule type="cellIs" dxfId="60" priority="136" stopIfTrue="1" operator="equal">
      <formula>"NO ACEPTABLE"</formula>
    </cfRule>
  </conditionalFormatting>
  <conditionalFormatting sqref="R18:S20">
    <cfRule type="cellIs" dxfId="59" priority="129" stopIfTrue="1" operator="equal">
      <formula>"o"</formula>
    </cfRule>
  </conditionalFormatting>
  <conditionalFormatting sqref="V18:V20">
    <cfRule type="cellIs" dxfId="58" priority="128" stopIfTrue="1" operator="equal">
      <formula>"O"</formula>
    </cfRule>
  </conditionalFormatting>
  <conditionalFormatting sqref="W18:W20">
    <cfRule type="cellIs" dxfId="57" priority="127" stopIfTrue="1" operator="equal">
      <formula>"N0 Aceptable con control especifico"</formula>
    </cfRule>
  </conditionalFormatting>
  <conditionalFormatting sqref="W18:W20">
    <cfRule type="colorScale" priority="130">
      <colorScale>
        <cfvo type="min"/>
        <cfvo type="percentile" val="50"/>
        <cfvo type="max"/>
        <color rgb="FFF8696B"/>
        <color rgb="FFFFEB84"/>
        <color rgb="FF63BE7B"/>
      </colorScale>
    </cfRule>
    <cfRule type="cellIs" dxfId="56" priority="131" stopIfTrue="1" operator="equal">
      <formula>"ACEPTABLE"</formula>
    </cfRule>
    <cfRule type="cellIs" dxfId="55" priority="132" stopIfTrue="1" operator="equal">
      <formula>"NO ACEPTABLE"</formula>
    </cfRule>
  </conditionalFormatting>
  <conditionalFormatting sqref="W25">
    <cfRule type="cellIs" dxfId="54" priority="114" stopIfTrue="1" operator="equal">
      <formula>"N0 Aceptable con control especifico"</formula>
    </cfRule>
  </conditionalFormatting>
  <conditionalFormatting sqref="W25">
    <cfRule type="colorScale" priority="111">
      <colorScale>
        <cfvo type="min"/>
        <cfvo type="percentile" val="50"/>
        <cfvo type="max"/>
        <color rgb="FFF8696B"/>
        <color rgb="FFFFEB84"/>
        <color rgb="FF63BE7B"/>
      </colorScale>
    </cfRule>
    <cfRule type="cellIs" dxfId="53" priority="112" stopIfTrue="1" operator="equal">
      <formula>"ACEPTABLE"</formula>
    </cfRule>
    <cfRule type="cellIs" dxfId="52" priority="113" stopIfTrue="1" operator="equal">
      <formula>"NO ACEPTABLE"</formula>
    </cfRule>
  </conditionalFormatting>
  <conditionalFormatting sqref="V25">
    <cfRule type="cellIs" dxfId="51" priority="109" stopIfTrue="1" operator="equal">
      <formula>"O"</formula>
    </cfRule>
  </conditionalFormatting>
  <conditionalFormatting sqref="R25:S25">
    <cfRule type="cellIs" dxfId="50" priority="110" stopIfTrue="1" operator="equal">
      <formula>"o"</formula>
    </cfRule>
  </conditionalFormatting>
  <conditionalFormatting sqref="W11">
    <cfRule type="cellIs" dxfId="49" priority="99" stopIfTrue="1" operator="equal">
      <formula>"N0 Aceptable con control especifico"</formula>
    </cfRule>
  </conditionalFormatting>
  <conditionalFormatting sqref="W11">
    <cfRule type="colorScale" priority="100">
      <colorScale>
        <cfvo type="min"/>
        <cfvo type="percentile" val="50"/>
        <cfvo type="max"/>
        <color rgb="FFF8696B"/>
        <color rgb="FFFFEB84"/>
        <color rgb="FF63BE7B"/>
      </colorScale>
    </cfRule>
    <cfRule type="cellIs" dxfId="48" priority="101" stopIfTrue="1" operator="equal">
      <formula>"ACEPTABLE"</formula>
    </cfRule>
    <cfRule type="cellIs" dxfId="47" priority="102" stopIfTrue="1" operator="equal">
      <formula>"NO ACEPTABLE"</formula>
    </cfRule>
  </conditionalFormatting>
  <conditionalFormatting sqref="V11">
    <cfRule type="cellIs" dxfId="46" priority="97" stopIfTrue="1" operator="equal">
      <formula>"O"</formula>
    </cfRule>
  </conditionalFormatting>
  <conditionalFormatting sqref="R11:S11">
    <cfRule type="cellIs" dxfId="45" priority="98" stopIfTrue="1" operator="equal">
      <formula>"o"</formula>
    </cfRule>
  </conditionalFormatting>
  <conditionalFormatting sqref="R27:S30">
    <cfRule type="cellIs" dxfId="44" priority="81" stopIfTrue="1" operator="equal">
      <formula>"o"</formula>
    </cfRule>
  </conditionalFormatting>
  <conditionalFormatting sqref="V27:V30">
    <cfRule type="cellIs" dxfId="43" priority="80" stopIfTrue="1" operator="equal">
      <formula>"O"</formula>
    </cfRule>
  </conditionalFormatting>
  <conditionalFormatting sqref="W27:W30">
    <cfRule type="cellIs" dxfId="42" priority="79" stopIfTrue="1" operator="equal">
      <formula>"N0 Aceptable con control especifico"</formula>
    </cfRule>
  </conditionalFormatting>
  <conditionalFormatting sqref="W27:W30">
    <cfRule type="colorScale" priority="82">
      <colorScale>
        <cfvo type="min"/>
        <cfvo type="percentile" val="50"/>
        <cfvo type="max"/>
        <color rgb="FFF8696B"/>
        <color rgb="FFFFEB84"/>
        <color rgb="FF63BE7B"/>
      </colorScale>
    </cfRule>
    <cfRule type="cellIs" dxfId="41" priority="83" stopIfTrue="1" operator="equal">
      <formula>"ACEPTABLE"</formula>
    </cfRule>
    <cfRule type="cellIs" dxfId="40" priority="84" stopIfTrue="1" operator="equal">
      <formula>"NO ACEPTABLE"</formula>
    </cfRule>
  </conditionalFormatting>
  <conditionalFormatting sqref="R23:S23">
    <cfRule type="cellIs" dxfId="39" priority="78" stopIfTrue="1" operator="equal">
      <formula>"o"</formula>
    </cfRule>
  </conditionalFormatting>
  <conditionalFormatting sqref="V23">
    <cfRule type="cellIs" dxfId="38" priority="77" stopIfTrue="1" operator="equal">
      <formula>"O"</formula>
    </cfRule>
  </conditionalFormatting>
  <conditionalFormatting sqref="W23">
    <cfRule type="cellIs" dxfId="37" priority="73" stopIfTrue="1" operator="equal">
      <formula>"N0 Aceptable con control especifico"</formula>
    </cfRule>
  </conditionalFormatting>
  <conditionalFormatting sqref="W23">
    <cfRule type="colorScale" priority="74">
      <colorScale>
        <cfvo type="min"/>
        <cfvo type="percentile" val="50"/>
        <cfvo type="max"/>
        <color rgb="FFF8696B"/>
        <color rgb="FFFFEB84"/>
        <color rgb="FF63BE7B"/>
      </colorScale>
    </cfRule>
    <cfRule type="cellIs" dxfId="36" priority="75" stopIfTrue="1" operator="equal">
      <formula>"ACEPTABLE"</formula>
    </cfRule>
    <cfRule type="cellIs" dxfId="35" priority="76" stopIfTrue="1" operator="equal">
      <formula>"NO ACEPTABLE"</formula>
    </cfRule>
  </conditionalFormatting>
  <conditionalFormatting sqref="R22:S22">
    <cfRule type="cellIs" dxfId="34" priority="69" stopIfTrue="1" operator="equal">
      <formula>"o"</formula>
    </cfRule>
  </conditionalFormatting>
  <conditionalFormatting sqref="V22">
    <cfRule type="cellIs" dxfId="33" priority="68" stopIfTrue="1" operator="equal">
      <formula>"O"</formula>
    </cfRule>
  </conditionalFormatting>
  <conditionalFormatting sqref="W22">
    <cfRule type="cellIs" dxfId="32" priority="67" stopIfTrue="1" operator="equal">
      <formula>"N0 Aceptable con control especifico"</formula>
    </cfRule>
  </conditionalFormatting>
  <conditionalFormatting sqref="W24">
    <cfRule type="cellIs" dxfId="31" priority="66" stopIfTrue="1" operator="equal">
      <formula>"N0 Aceptable con control especifico"</formula>
    </cfRule>
  </conditionalFormatting>
  <conditionalFormatting sqref="W24">
    <cfRule type="colorScale" priority="63">
      <colorScale>
        <cfvo type="min"/>
        <cfvo type="percentile" val="50"/>
        <cfvo type="max"/>
        <color rgb="FFF8696B"/>
        <color rgb="FFFFEB84"/>
        <color rgb="FF63BE7B"/>
      </colorScale>
    </cfRule>
    <cfRule type="cellIs" dxfId="30" priority="64" stopIfTrue="1" operator="equal">
      <formula>"ACEPTABLE"</formula>
    </cfRule>
    <cfRule type="cellIs" dxfId="29" priority="65" stopIfTrue="1" operator="equal">
      <formula>"NO ACEPTABLE"</formula>
    </cfRule>
  </conditionalFormatting>
  <conditionalFormatting sqref="V24">
    <cfRule type="cellIs" dxfId="28" priority="61" stopIfTrue="1" operator="equal">
      <formula>"O"</formula>
    </cfRule>
  </conditionalFormatting>
  <conditionalFormatting sqref="R24:S24">
    <cfRule type="cellIs" dxfId="27" priority="62" stopIfTrue="1" operator="equal">
      <formula>"o"</formula>
    </cfRule>
  </conditionalFormatting>
  <conditionalFormatting sqref="W14">
    <cfRule type="cellIs" dxfId="26" priority="57" stopIfTrue="1" operator="equal">
      <formula>"N0 Aceptable con control especifico"</formula>
    </cfRule>
  </conditionalFormatting>
  <conditionalFormatting sqref="R14:S14">
    <cfRule type="cellIs" dxfId="25" priority="56" stopIfTrue="1" operator="equal">
      <formula>"o"</formula>
    </cfRule>
  </conditionalFormatting>
  <conditionalFormatting sqref="V14">
    <cfRule type="cellIs" dxfId="24" priority="55" stopIfTrue="1" operator="equal">
      <formula>"O"</formula>
    </cfRule>
  </conditionalFormatting>
  <conditionalFormatting sqref="W14">
    <cfRule type="colorScale" priority="58">
      <colorScale>
        <cfvo type="min"/>
        <cfvo type="percentile" val="50"/>
        <cfvo type="max"/>
        <color rgb="FFF8696B"/>
        <color rgb="FFFFEB84"/>
        <color rgb="FF63BE7B"/>
      </colorScale>
    </cfRule>
    <cfRule type="cellIs" dxfId="23" priority="59" stopIfTrue="1" operator="equal">
      <formula>"ACEPTABLE"</formula>
    </cfRule>
    <cfRule type="cellIs" dxfId="22" priority="60" stopIfTrue="1" operator="equal">
      <formula>"NO ACEPTABLE"</formula>
    </cfRule>
  </conditionalFormatting>
  <conditionalFormatting sqref="W34">
    <cfRule type="cellIs" dxfId="21" priority="48" stopIfTrue="1" operator="equal">
      <formula>"N0 Aceptable con control especifico"</formula>
    </cfRule>
  </conditionalFormatting>
  <conditionalFormatting sqref="V34">
    <cfRule type="cellIs" dxfId="20" priority="43" stopIfTrue="1" operator="equal">
      <formula>"O"</formula>
    </cfRule>
  </conditionalFormatting>
  <conditionalFormatting sqref="R34:S34">
    <cfRule type="cellIs" dxfId="19" priority="44" stopIfTrue="1" operator="equal">
      <formula>"o"</formula>
    </cfRule>
  </conditionalFormatting>
  <conditionalFormatting sqref="W31:W33">
    <cfRule type="cellIs" dxfId="18" priority="42" stopIfTrue="1" operator="equal">
      <formula>"N0 Aceptable con control especifico"</formula>
    </cfRule>
  </conditionalFormatting>
  <conditionalFormatting sqref="W31:W33">
    <cfRule type="colorScale" priority="39">
      <colorScale>
        <cfvo type="min"/>
        <cfvo type="percentile" val="50"/>
        <cfvo type="max"/>
        <color rgb="FFF8696B"/>
        <color rgb="FFFFEB84"/>
        <color rgb="FF63BE7B"/>
      </colorScale>
    </cfRule>
    <cfRule type="cellIs" dxfId="17" priority="40" stopIfTrue="1" operator="equal">
      <formula>"ACEPTABLE"</formula>
    </cfRule>
    <cfRule type="cellIs" dxfId="16" priority="41" stopIfTrue="1" operator="equal">
      <formula>"NO ACEPTABLE"</formula>
    </cfRule>
  </conditionalFormatting>
  <conditionalFormatting sqref="V31:V33">
    <cfRule type="cellIs" dxfId="15" priority="37" stopIfTrue="1" operator="equal">
      <formula>"O"</formula>
    </cfRule>
  </conditionalFormatting>
  <conditionalFormatting sqref="R31:S33">
    <cfRule type="cellIs" dxfId="14" priority="38" stopIfTrue="1" operator="equal">
      <formula>"o"</formula>
    </cfRule>
  </conditionalFormatting>
  <conditionalFormatting sqref="W8:W9 W21">
    <cfRule type="colorScale" priority="5517">
      <colorScale>
        <cfvo type="min"/>
        <cfvo type="percentile" val="50"/>
        <cfvo type="max"/>
        <color rgb="FFF8696B"/>
        <color rgb="FFFFEB84"/>
        <color rgb="FF63BE7B"/>
      </colorScale>
    </cfRule>
    <cfRule type="cellIs" dxfId="13" priority="5518" stopIfTrue="1" operator="equal">
      <formula>"ACEPTABLE"</formula>
    </cfRule>
    <cfRule type="cellIs" dxfId="12" priority="5519" stopIfTrue="1" operator="equal">
      <formula>"NO ACEPTABLE"</formula>
    </cfRule>
  </conditionalFormatting>
  <conditionalFormatting sqref="W13">
    <cfRule type="cellIs" dxfId="11" priority="3" stopIfTrue="1" operator="equal">
      <formula>"N0 Aceptable con control especifico"</formula>
    </cfRule>
  </conditionalFormatting>
  <conditionalFormatting sqref="R13:S13">
    <cfRule type="cellIs" dxfId="10" priority="2" stopIfTrue="1" operator="equal">
      <formula>"o"</formula>
    </cfRule>
  </conditionalFormatting>
  <conditionalFormatting sqref="V13">
    <cfRule type="cellIs" dxfId="9" priority="1" stopIfTrue="1" operator="equal">
      <formula>"O"</formula>
    </cfRule>
  </conditionalFormatting>
  <conditionalFormatting sqref="W13">
    <cfRule type="colorScale" priority="5523">
      <colorScale>
        <cfvo type="min"/>
        <cfvo type="percentile" val="50"/>
        <cfvo type="max"/>
        <color rgb="FFF8696B"/>
        <color rgb="FFFFEB84"/>
        <color rgb="FF63BE7B"/>
      </colorScale>
    </cfRule>
    <cfRule type="cellIs" dxfId="8" priority="5524" stopIfTrue="1" operator="equal">
      <formula>"ACEPTABLE"</formula>
    </cfRule>
    <cfRule type="cellIs" dxfId="7" priority="5525" stopIfTrue="1" operator="equal">
      <formula>"NO ACEPTABLE"</formula>
    </cfRule>
  </conditionalFormatting>
  <conditionalFormatting sqref="W22">
    <cfRule type="colorScale" priority="5526">
      <colorScale>
        <cfvo type="min"/>
        <cfvo type="percentile" val="50"/>
        <cfvo type="max"/>
        <color rgb="FFF8696B"/>
        <color rgb="FFFFEB84"/>
        <color rgb="FF63BE7B"/>
      </colorScale>
    </cfRule>
    <cfRule type="cellIs" dxfId="6" priority="5527" stopIfTrue="1" operator="equal">
      <formula>"ACEPTABLE"</formula>
    </cfRule>
    <cfRule type="cellIs" dxfId="5" priority="5528" stopIfTrue="1" operator="equal">
      <formula>"NO ACEPTABLE"</formula>
    </cfRule>
  </conditionalFormatting>
  <conditionalFormatting sqref="W34">
    <cfRule type="colorScale" priority="5529">
      <colorScale>
        <cfvo type="min"/>
        <cfvo type="percentile" val="50"/>
        <cfvo type="max"/>
        <color rgb="FFF8696B"/>
        <color rgb="FFFFEB84"/>
        <color rgb="FF63BE7B"/>
      </colorScale>
    </cfRule>
    <cfRule type="cellIs" dxfId="4" priority="5530" stopIfTrue="1" operator="equal">
      <formula>"ACEPTABLE"</formula>
    </cfRule>
    <cfRule type="cellIs" dxfId="3" priority="5531" stopIfTrue="1" operator="equal">
      <formula>"NO ACEPTABLE"</formula>
    </cfRule>
  </conditionalFormatting>
  <dataValidations xWindow="391" yWindow="211" count="20">
    <dataValidation errorStyle="warning" allowBlank="1" showInputMessage="1" showErrorMessage="1" errorTitle="COLOQUE SOLO" error="1,2,3, O 4" promptTitle="NIVEL DE EXPOSICIÓN #3" prompt="4  Continua-Sin interrupción o varias veces con tiempo prolongado durante la jornada_x000a_3 Frecuente-Varias veces durante la jornada por tiempos cortos_x000a_2 Ocasional-Alguna vez durante la jornada y por un periodo de tiempo corto_x000a_1 Esporádica-De manera eventual" sqref="O6" xr:uid="{00000000-0002-0000-0200-000000000000}"/>
    <dataValidation allowBlank="1" showInputMessage="1" showErrorMessage="1" promptTitle="NP #5" prompt="Si 40&lt;NP&lt;24, Muy alto (A)_x000a_Si 20&lt;NP&lt;10, Alto (A)_x000a_Si 8&lt;NP&lt;6, Medio (M)_x000a_Si 4&lt;NP&lt;2, Bajo (B)" sqref="R6" xr:uid="{00000000-0002-0000-0200-000001000000}"/>
    <dataValidation allowBlank="1" showInputMessage="1" showErrorMessage="1" promptTitle="NIVEL DE CONSECUENCIA #6" prompt="100: Muerte(s)_x000a_60: Lesiones o enfermedades graves irreparables (incapacidad permanente parcial o invalidez)_x000a_25: Lesiones o enfermedades con incapacidad laboral temporal (ILT)_x000a_10: Lesiones o enfermedades que no requieren incapacidad.  " sqref="S6" xr:uid="{00000000-0002-0000-0200-000002000000}"/>
    <dataValidation allowBlank="1" showInputMessage="1" showErrorMessage="1" promptTitle="NIVEL DE RIESGO #8" prompt="I  entre 4000-600_x000a_II entre 500-150_x000a_III entre 120-40_x000a_IV si es igual a 20" sqref="V6" xr:uid="{00000000-0002-0000-0200-000003000000}"/>
    <dataValidation type="list" allowBlank="1" showInputMessage="1" showErrorMessage="1" sqref="H21" xr:uid="{00000000-0002-0000-0200-000004000000}">
      <formula1>INDIRECT(A)</formula1>
    </dataValidation>
    <dataValidation type="list" allowBlank="1" showInputMessage="1" showErrorMessage="1" sqref="H23 H17 H12 H29 H19" xr:uid="{00000000-0002-0000-0200-000005000000}">
      <formula1>INDIRECT(E)</formula1>
    </dataValidation>
    <dataValidation type="list" allowBlank="1" showInputMessage="1" showErrorMessage="1" sqref="H14:H16 H30" xr:uid="{00000000-0002-0000-0200-000006000000}">
      <formula1>INDIRECT(H)</formula1>
    </dataValidation>
    <dataValidation type="list" allowBlank="1" showInputMessage="1" showErrorMessage="1" sqref="H13 H27" xr:uid="{00000000-0002-0000-0200-000007000000}">
      <formula1>INDIRECT(K)</formula1>
    </dataValidation>
    <dataValidation type="list" allowBlank="1" showInputMessage="1" showErrorMessage="1" sqref="H28 H8:H9 H22 H18 H20" xr:uid="{00000000-0002-0000-0200-000008000000}">
      <formula1>INDIRECT(AS)</formula1>
    </dataValidation>
    <dataValidation type="list" allowBlank="1" showInputMessage="1" showErrorMessage="1" sqref="H11" xr:uid="{00000000-0002-0000-0200-000009000000}">
      <formula1>INDIRECT(AF)</formula1>
    </dataValidation>
    <dataValidation type="list" allowBlank="1" showInputMessage="1" showErrorMessage="1" sqref="H10" xr:uid="{00000000-0002-0000-0200-00000A000000}">
      <formula1>INDIRECT(AG)</formula1>
    </dataValidation>
    <dataValidation type="list" allowBlank="1" showInputMessage="1" showErrorMessage="1" sqref="H26" xr:uid="{00000000-0002-0000-0200-00000B000000}">
      <formula1>INDIRECT(AK)</formula1>
    </dataValidation>
    <dataValidation type="list" allowBlank="1" showInputMessage="1" showErrorMessage="1" sqref="H24:H25 H31:H34" xr:uid="{00000000-0002-0000-0200-00000C000000}">
      <formula1>INDIRECT(AEI)</formula1>
    </dataValidation>
    <dataValidation type="list" allowBlank="1" showInputMessage="1" showErrorMessage="1" sqref="Z8:Z34" xr:uid="{00000000-0002-0000-0200-00000D000000}">
      <formula1>"SI,NO"</formula1>
    </dataValidation>
    <dataValidation type="list" allowBlank="1" showInputMessage="1" showErrorMessage="1" sqref="T8:T34" xr:uid="{00000000-0002-0000-0200-00000E000000}">
      <formula1>"10,25,60,100"</formula1>
    </dataValidation>
    <dataValidation type="list" allowBlank="1" showInputMessage="1" showErrorMessage="1" sqref="E8:E34" xr:uid="{00000000-0002-0000-0200-00000F000000}">
      <formula1>"SI, NO"</formula1>
    </dataValidation>
    <dataValidation type="list" allowBlank="1" showInputMessage="1" showErrorMessage="1" sqref="M8:M34" xr:uid="{00000000-0002-0000-0200-000010000000}">
      <formula1>"(MA),(A),(M),(B)"</formula1>
    </dataValidation>
    <dataValidation type="list" allowBlank="1" showInputMessage="1" showErrorMessage="1" sqref="O8:O34" xr:uid="{00000000-0002-0000-0200-000011000000}">
      <formula1>"(EE),(EO),(EF),(EC)"</formula1>
    </dataValidation>
    <dataValidation type="list" allowBlank="1" showInputMessage="1" showErrorMessage="1" sqref="G8:G34" xr:uid="{00000000-0002-0000-0200-000012000000}">
      <formula1>PELIGRO</formula1>
    </dataValidation>
    <dataValidation type="list" allowBlank="1" showInputMessage="1" showErrorMessage="1" sqref="S8:S34" xr:uid="{00000000-0002-0000-0200-000013000000}">
      <formula1>"(L),(G),(MG),(M)"</formula1>
    </dataValidation>
  </dataValidations>
  <pageMargins left="0.39370078740157483" right="1.3779527559055118" top="0.59055118110236227" bottom="0.98425196850393704" header="0.31496062992125984" footer="0.31496062992125984"/>
  <pageSetup scale="90" orientation="landscape" r:id="rId1"/>
  <headerFooter alignWithMargins="0">
    <oddHeader>Página &amp;P de &amp;F</oddHeader>
    <oddFooter>&amp;L&amp;B Confidencial&amp;B&amp;C&amp;D&amp;RPágina &amp;P</oddFooter>
  </headerFooter>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84"/>
  <sheetViews>
    <sheetView topLeftCell="J1" zoomScale="110" zoomScaleNormal="110" workbookViewId="0">
      <selection activeCell="L6" sqref="L6"/>
    </sheetView>
  </sheetViews>
  <sheetFormatPr baseColWidth="10" defaultColWidth="10.88671875" defaultRowHeight="13.2" x14ac:dyDescent="0.25"/>
  <cols>
    <col min="1" max="1" width="1.88671875" hidden="1" customWidth="1"/>
    <col min="2" max="2" width="27.6640625" hidden="1" customWidth="1"/>
    <col min="3" max="5" width="12.6640625" hidden="1" customWidth="1"/>
    <col min="6" max="6" width="27" hidden="1" customWidth="1"/>
    <col min="7" max="9" width="12.6640625" hidden="1" customWidth="1"/>
    <col min="11" max="11" width="20.6640625" customWidth="1"/>
    <col min="12" max="12" width="24.88671875" customWidth="1"/>
  </cols>
  <sheetData>
    <row r="1" spans="2:12" x14ac:dyDescent="0.25">
      <c r="B1" s="1" t="s">
        <v>23</v>
      </c>
    </row>
    <row r="3" spans="2:12" ht="21" x14ac:dyDescent="0.4">
      <c r="B3" s="262" t="s">
        <v>24</v>
      </c>
      <c r="C3" s="262"/>
      <c r="D3" s="262"/>
      <c r="E3" s="262"/>
      <c r="F3" s="262"/>
      <c r="G3" s="262"/>
      <c r="H3" s="262"/>
      <c r="I3" s="262"/>
    </row>
    <row r="4" spans="2:12" ht="21" x14ac:dyDescent="0.4">
      <c r="D4" s="2"/>
      <c r="E4" s="2"/>
      <c r="F4" s="2"/>
      <c r="G4" s="3"/>
    </row>
    <row r="5" spans="2:12" ht="21.6" thickBot="1" x14ac:dyDescent="0.45">
      <c r="D5" s="2"/>
      <c r="E5" s="2"/>
      <c r="F5" s="2"/>
      <c r="G5" s="3"/>
    </row>
    <row r="6" spans="2:12" ht="13.8" thickBot="1" x14ac:dyDescent="0.3">
      <c r="B6" s="4" t="s">
        <v>25</v>
      </c>
      <c r="C6" s="263" t="s">
        <v>12</v>
      </c>
      <c r="D6" s="264"/>
      <c r="E6" s="265"/>
      <c r="F6" s="4" t="s">
        <v>25</v>
      </c>
      <c r="G6" s="263" t="s">
        <v>12</v>
      </c>
      <c r="H6" s="264"/>
      <c r="I6" s="265"/>
      <c r="K6" s="39" t="s">
        <v>21</v>
      </c>
      <c r="L6" s="32" t="s">
        <v>28</v>
      </c>
    </row>
    <row r="7" spans="2:12" ht="13.8" thickBot="1" x14ac:dyDescent="0.3">
      <c r="B7" s="5" t="s">
        <v>21</v>
      </c>
      <c r="C7" s="6" t="s">
        <v>26</v>
      </c>
      <c r="D7" s="7" t="s">
        <v>4</v>
      </c>
      <c r="E7" s="8" t="s">
        <v>27</v>
      </c>
      <c r="F7" s="9" t="s">
        <v>17</v>
      </c>
      <c r="G7" s="6" t="s">
        <v>26</v>
      </c>
      <c r="H7" s="7" t="s">
        <v>4</v>
      </c>
      <c r="I7" s="8" t="s">
        <v>27</v>
      </c>
      <c r="K7" s="39" t="s">
        <v>44</v>
      </c>
      <c r="L7" s="33" t="s">
        <v>30</v>
      </c>
    </row>
    <row r="8" spans="2:12" x14ac:dyDescent="0.25">
      <c r="B8" s="10" t="s">
        <v>28</v>
      </c>
      <c r="C8" s="11"/>
      <c r="D8" s="12" t="s">
        <v>1</v>
      </c>
      <c r="E8" s="13"/>
      <c r="F8" s="14" t="s">
        <v>29</v>
      </c>
      <c r="G8" s="12"/>
      <c r="H8" s="12"/>
      <c r="I8" s="13"/>
      <c r="K8" s="39" t="s">
        <v>62</v>
      </c>
      <c r="L8" s="33" t="s">
        <v>32</v>
      </c>
    </row>
    <row r="9" spans="2:12" x14ac:dyDescent="0.25">
      <c r="B9" s="15" t="s">
        <v>30</v>
      </c>
      <c r="C9" s="16"/>
      <c r="D9" s="17" t="s">
        <v>1</v>
      </c>
      <c r="E9" s="18"/>
      <c r="F9" s="19" t="s">
        <v>31</v>
      </c>
      <c r="G9" s="17"/>
      <c r="H9" s="17"/>
      <c r="I9" s="18"/>
      <c r="K9" s="39" t="s">
        <v>71</v>
      </c>
      <c r="L9" s="33" t="s">
        <v>126</v>
      </c>
    </row>
    <row r="10" spans="2:12" x14ac:dyDescent="0.25">
      <c r="B10" s="15" t="s">
        <v>32</v>
      </c>
      <c r="C10" s="16"/>
      <c r="D10" s="17"/>
      <c r="E10" s="18"/>
      <c r="F10" s="19" t="s">
        <v>33</v>
      </c>
      <c r="G10" s="17"/>
      <c r="H10" s="17"/>
      <c r="I10" s="18"/>
      <c r="K10" s="39" t="s">
        <v>80</v>
      </c>
      <c r="L10" s="33" t="s">
        <v>127</v>
      </c>
    </row>
    <row r="11" spans="2:12" ht="20.399999999999999" x14ac:dyDescent="0.25">
      <c r="B11" s="15" t="s">
        <v>34</v>
      </c>
      <c r="C11" s="16"/>
      <c r="D11" s="17" t="s">
        <v>1</v>
      </c>
      <c r="E11" s="18"/>
      <c r="F11" s="19" t="s">
        <v>35</v>
      </c>
      <c r="G11" s="17"/>
      <c r="H11" s="17"/>
      <c r="I11" s="18"/>
      <c r="K11" s="39" t="s">
        <v>155</v>
      </c>
      <c r="L11" s="33" t="s">
        <v>128</v>
      </c>
    </row>
    <row r="12" spans="2:12" ht="13.8" thickBot="1" x14ac:dyDescent="0.3">
      <c r="B12" s="15" t="s">
        <v>36</v>
      </c>
      <c r="C12" s="16"/>
      <c r="D12" s="17"/>
      <c r="E12" s="18"/>
      <c r="F12" s="19" t="s">
        <v>37</v>
      </c>
      <c r="G12" s="17"/>
      <c r="H12" s="17" t="s">
        <v>1</v>
      </c>
      <c r="I12" s="18"/>
      <c r="K12" s="39" t="s">
        <v>158</v>
      </c>
      <c r="L12" s="28" t="s">
        <v>129</v>
      </c>
    </row>
    <row r="13" spans="2:12" x14ac:dyDescent="0.25">
      <c r="B13" s="15" t="s">
        <v>38</v>
      </c>
      <c r="C13" s="16"/>
      <c r="D13" s="17" t="s">
        <v>1</v>
      </c>
      <c r="E13" s="18"/>
      <c r="F13" s="19" t="s">
        <v>39</v>
      </c>
      <c r="G13" s="17"/>
      <c r="H13" s="17"/>
      <c r="I13" s="18"/>
      <c r="K13" s="39"/>
      <c r="L13" s="10" t="s">
        <v>46</v>
      </c>
    </row>
    <row r="14" spans="2:12" x14ac:dyDescent="0.25">
      <c r="B14" s="15" t="s">
        <v>40</v>
      </c>
      <c r="C14" s="16"/>
      <c r="D14" s="17"/>
      <c r="E14" s="18"/>
      <c r="F14" s="19" t="s">
        <v>41</v>
      </c>
      <c r="G14" s="17"/>
      <c r="H14" s="17"/>
      <c r="I14" s="18"/>
      <c r="K14" s="39"/>
      <c r="L14" s="15" t="s">
        <v>48</v>
      </c>
    </row>
    <row r="15" spans="2:12" x14ac:dyDescent="0.25">
      <c r="B15" s="15" t="s">
        <v>42</v>
      </c>
      <c r="C15" s="16"/>
      <c r="D15" s="17"/>
      <c r="E15" s="18"/>
      <c r="F15" s="19" t="s">
        <v>101</v>
      </c>
      <c r="G15" s="17" t="s">
        <v>1</v>
      </c>
      <c r="H15" s="17"/>
      <c r="I15" s="18"/>
      <c r="L15" s="15" t="s">
        <v>50</v>
      </c>
    </row>
    <row r="16" spans="2:12" x14ac:dyDescent="0.25">
      <c r="B16" s="15" t="s">
        <v>43</v>
      </c>
      <c r="C16" s="16"/>
      <c r="D16" s="17"/>
      <c r="E16" s="18"/>
      <c r="F16" s="19" t="s">
        <v>100</v>
      </c>
      <c r="G16" s="17" t="s">
        <v>1</v>
      </c>
      <c r="H16" s="17"/>
      <c r="I16" s="18"/>
      <c r="L16" s="15" t="s">
        <v>52</v>
      </c>
    </row>
    <row r="17" spans="2:12" x14ac:dyDescent="0.25">
      <c r="B17" s="15"/>
      <c r="C17" s="16"/>
      <c r="D17" s="17"/>
      <c r="E17" s="18"/>
      <c r="F17" s="20" t="s">
        <v>102</v>
      </c>
      <c r="G17" s="21" t="s">
        <v>1</v>
      </c>
      <c r="H17" s="17"/>
      <c r="I17" s="18"/>
      <c r="L17" s="15" t="s">
        <v>130</v>
      </c>
    </row>
    <row r="18" spans="2:12" ht="13.8" thickBot="1" x14ac:dyDescent="0.3">
      <c r="B18" s="15"/>
      <c r="C18" s="16"/>
      <c r="D18" s="17"/>
      <c r="E18" s="18"/>
      <c r="G18" s="17"/>
      <c r="H18" s="17"/>
      <c r="I18" s="18"/>
      <c r="L18" s="23" t="s">
        <v>60</v>
      </c>
    </row>
    <row r="19" spans="2:12" ht="13.8" thickBot="1" x14ac:dyDescent="0.3">
      <c r="B19" s="15"/>
      <c r="C19" s="16"/>
      <c r="D19" s="17"/>
      <c r="E19" s="18"/>
      <c r="F19" s="19"/>
      <c r="G19" s="17"/>
      <c r="H19" s="17"/>
      <c r="I19" s="18"/>
      <c r="L19" s="32" t="s">
        <v>64</v>
      </c>
    </row>
    <row r="20" spans="2:12" ht="13.8" thickBot="1" x14ac:dyDescent="0.3">
      <c r="B20" s="5" t="s">
        <v>44</v>
      </c>
      <c r="C20" s="6" t="s">
        <v>26</v>
      </c>
      <c r="D20" s="7" t="s">
        <v>4</v>
      </c>
      <c r="E20" s="8" t="s">
        <v>27</v>
      </c>
      <c r="F20" s="9" t="s">
        <v>45</v>
      </c>
      <c r="G20" s="6" t="s">
        <v>26</v>
      </c>
      <c r="H20" s="7" t="s">
        <v>4</v>
      </c>
      <c r="I20" s="8" t="s">
        <v>27</v>
      </c>
      <c r="L20" s="33" t="s">
        <v>66</v>
      </c>
    </row>
    <row r="21" spans="2:12" x14ac:dyDescent="0.25">
      <c r="B21" s="15" t="s">
        <v>46</v>
      </c>
      <c r="C21" s="16"/>
      <c r="D21" s="17"/>
      <c r="E21" s="18"/>
      <c r="F21" s="19" t="s">
        <v>47</v>
      </c>
      <c r="G21" s="17"/>
      <c r="H21" s="17"/>
      <c r="I21" s="18"/>
      <c r="L21" s="33" t="s">
        <v>68</v>
      </c>
    </row>
    <row r="22" spans="2:12" x14ac:dyDescent="0.25">
      <c r="B22" s="15" t="s">
        <v>48</v>
      </c>
      <c r="C22" s="16"/>
      <c r="D22" s="17"/>
      <c r="E22" s="18"/>
      <c r="F22" s="19" t="s">
        <v>49</v>
      </c>
      <c r="G22" s="17"/>
      <c r="H22" s="17"/>
      <c r="I22" s="18"/>
      <c r="L22" s="15" t="s">
        <v>131</v>
      </c>
    </row>
    <row r="23" spans="2:12" x14ac:dyDescent="0.25">
      <c r="B23" s="15" t="s">
        <v>50</v>
      </c>
      <c r="C23" s="16"/>
      <c r="D23" s="17"/>
      <c r="E23" s="18"/>
      <c r="F23" s="19" t="s">
        <v>51</v>
      </c>
      <c r="G23" s="17"/>
      <c r="H23" s="17"/>
      <c r="I23" s="18"/>
      <c r="L23" s="40" t="s">
        <v>132</v>
      </c>
    </row>
    <row r="24" spans="2:12" x14ac:dyDescent="0.25">
      <c r="B24" s="15" t="s">
        <v>52</v>
      </c>
      <c r="C24" s="16"/>
      <c r="D24" s="17"/>
      <c r="E24" s="18"/>
      <c r="F24" s="19" t="s">
        <v>53</v>
      </c>
      <c r="G24" s="17"/>
      <c r="H24" s="17"/>
      <c r="I24" s="18"/>
      <c r="L24" s="33" t="s">
        <v>133</v>
      </c>
    </row>
    <row r="25" spans="2:12" x14ac:dyDescent="0.25">
      <c r="B25" s="15" t="s">
        <v>54</v>
      </c>
      <c r="C25" s="16"/>
      <c r="D25" s="17"/>
      <c r="E25" s="18"/>
      <c r="F25" s="22" t="s">
        <v>55</v>
      </c>
      <c r="G25" s="17"/>
      <c r="H25" s="17"/>
      <c r="I25" s="18"/>
      <c r="L25" s="33" t="s">
        <v>134</v>
      </c>
    </row>
    <row r="26" spans="2:12" ht="13.8" thickBot="1" x14ac:dyDescent="0.3">
      <c r="B26" s="15" t="s">
        <v>56</v>
      </c>
      <c r="C26" s="16"/>
      <c r="D26" s="17"/>
      <c r="E26" s="18"/>
      <c r="F26" s="19" t="s">
        <v>57</v>
      </c>
      <c r="G26" s="17"/>
      <c r="H26" s="17"/>
      <c r="I26" s="18"/>
      <c r="L26" s="35" t="s">
        <v>135</v>
      </c>
    </row>
    <row r="27" spans="2:12" x14ac:dyDescent="0.25">
      <c r="B27" s="15" t="s">
        <v>58</v>
      </c>
      <c r="C27" s="16"/>
      <c r="D27" s="17"/>
      <c r="E27" s="18"/>
      <c r="F27" s="19" t="s">
        <v>59</v>
      </c>
      <c r="G27" s="17"/>
      <c r="H27" s="17"/>
      <c r="I27" s="18"/>
      <c r="L27" s="32" t="s">
        <v>136</v>
      </c>
    </row>
    <row r="28" spans="2:12" ht="13.8" thickBot="1" x14ac:dyDescent="0.3">
      <c r="B28" s="23" t="s">
        <v>60</v>
      </c>
      <c r="C28" s="16"/>
      <c r="D28" s="17"/>
      <c r="E28" s="18"/>
      <c r="F28" s="19" t="s">
        <v>61</v>
      </c>
      <c r="G28" s="17"/>
      <c r="H28" s="17"/>
      <c r="I28" s="18"/>
      <c r="L28" s="10" t="s">
        <v>137</v>
      </c>
    </row>
    <row r="29" spans="2:12" ht="13.8" thickBot="1" x14ac:dyDescent="0.3">
      <c r="B29" s="5" t="s">
        <v>62</v>
      </c>
      <c r="C29" s="6" t="s">
        <v>26</v>
      </c>
      <c r="D29" s="7" t="s">
        <v>4</v>
      </c>
      <c r="E29" s="8" t="s">
        <v>27</v>
      </c>
      <c r="F29" s="19" t="s">
        <v>63</v>
      </c>
      <c r="G29" s="17"/>
      <c r="H29" s="17"/>
      <c r="I29" s="18"/>
      <c r="L29" s="15" t="s">
        <v>138</v>
      </c>
    </row>
    <row r="30" spans="2:12" x14ac:dyDescent="0.25">
      <c r="B30" s="15" t="s">
        <v>64</v>
      </c>
      <c r="C30" s="16"/>
      <c r="D30" s="17" t="s">
        <v>1</v>
      </c>
      <c r="E30" s="18"/>
      <c r="F30" s="19" t="s">
        <v>65</v>
      </c>
      <c r="G30" s="17"/>
      <c r="H30" s="17"/>
      <c r="I30" s="18"/>
      <c r="L30" s="15" t="s">
        <v>139</v>
      </c>
    </row>
    <row r="31" spans="2:12" x14ac:dyDescent="0.25">
      <c r="B31" s="15" t="s">
        <v>66</v>
      </c>
      <c r="C31" s="16"/>
      <c r="D31" s="17" t="s">
        <v>1</v>
      </c>
      <c r="E31" s="18"/>
      <c r="F31" s="19" t="s">
        <v>67</v>
      </c>
      <c r="G31" s="17"/>
      <c r="H31" s="17"/>
      <c r="I31" s="18"/>
      <c r="L31" s="15" t="s">
        <v>140</v>
      </c>
    </row>
    <row r="32" spans="2:12" ht="13.8" thickBot="1" x14ac:dyDescent="0.3">
      <c r="B32" s="15" t="s">
        <v>68</v>
      </c>
      <c r="C32" s="16"/>
      <c r="D32" s="17" t="s">
        <v>1</v>
      </c>
      <c r="E32" s="18"/>
      <c r="F32" s="19"/>
      <c r="G32" s="17"/>
      <c r="H32" s="17"/>
      <c r="I32" s="18"/>
      <c r="L32" s="35" t="s">
        <v>141</v>
      </c>
    </row>
    <row r="33" spans="2:12" x14ac:dyDescent="0.25">
      <c r="B33" s="23" t="s">
        <v>69</v>
      </c>
      <c r="C33" s="16"/>
      <c r="D33" s="17"/>
      <c r="E33" s="18"/>
      <c r="F33" s="19"/>
      <c r="G33" s="17"/>
      <c r="H33" s="17"/>
      <c r="I33" s="18"/>
      <c r="L33" s="32" t="s">
        <v>142</v>
      </c>
    </row>
    <row r="34" spans="2:12" ht="13.8" thickBot="1" x14ac:dyDescent="0.3">
      <c r="B34" s="23" t="s">
        <v>70</v>
      </c>
      <c r="C34" s="16"/>
      <c r="D34" s="17"/>
      <c r="E34" s="18"/>
      <c r="F34" s="19"/>
      <c r="G34" s="17"/>
      <c r="H34" s="17"/>
      <c r="I34" s="18"/>
      <c r="L34" s="33" t="s">
        <v>143</v>
      </c>
    </row>
    <row r="35" spans="2:12" ht="13.8" thickBot="1" x14ac:dyDescent="0.3">
      <c r="B35" s="5" t="s">
        <v>71</v>
      </c>
      <c r="C35" s="6" t="s">
        <v>26</v>
      </c>
      <c r="D35" s="7" t="s">
        <v>4</v>
      </c>
      <c r="E35" s="8" t="s">
        <v>27</v>
      </c>
      <c r="F35" s="9" t="s">
        <v>81</v>
      </c>
      <c r="G35" s="6" t="s">
        <v>26</v>
      </c>
      <c r="H35" s="7" t="s">
        <v>4</v>
      </c>
      <c r="I35" s="8" t="s">
        <v>27</v>
      </c>
      <c r="L35" s="33" t="s">
        <v>144</v>
      </c>
    </row>
    <row r="36" spans="2:12" ht="13.8" thickBot="1" x14ac:dyDescent="0.3">
      <c r="B36" s="15" t="s">
        <v>72</v>
      </c>
      <c r="C36" s="16"/>
      <c r="D36" s="17"/>
      <c r="E36" s="18"/>
      <c r="F36" s="19" t="s">
        <v>83</v>
      </c>
      <c r="G36" s="17"/>
      <c r="H36" s="17"/>
      <c r="I36" s="18"/>
      <c r="L36" s="34" t="s">
        <v>145</v>
      </c>
    </row>
    <row r="37" spans="2:12" x14ac:dyDescent="0.25">
      <c r="B37" s="15" t="s">
        <v>73</v>
      </c>
      <c r="C37" s="16"/>
      <c r="D37" s="17" t="s">
        <v>1</v>
      </c>
      <c r="E37" s="18"/>
      <c r="F37" s="19" t="s">
        <v>85</v>
      </c>
      <c r="G37" s="17"/>
      <c r="H37" s="17"/>
      <c r="I37" s="18"/>
      <c r="L37" s="10" t="s">
        <v>146</v>
      </c>
    </row>
    <row r="38" spans="2:12" x14ac:dyDescent="0.25">
      <c r="B38" s="15" t="s">
        <v>74</v>
      </c>
      <c r="C38" s="16"/>
      <c r="D38" s="17"/>
      <c r="E38" s="18"/>
      <c r="F38" s="22" t="s">
        <v>87</v>
      </c>
      <c r="G38" s="17"/>
      <c r="H38" s="17"/>
      <c r="I38" s="18"/>
      <c r="L38" s="15" t="s">
        <v>22</v>
      </c>
    </row>
    <row r="39" spans="2:12" x14ac:dyDescent="0.25">
      <c r="B39" s="15" t="s">
        <v>75</v>
      </c>
      <c r="C39" s="16"/>
      <c r="D39" s="17"/>
      <c r="E39" s="18"/>
      <c r="F39" s="19" t="s">
        <v>89</v>
      </c>
      <c r="G39" s="17"/>
      <c r="H39" s="17"/>
      <c r="I39" s="18"/>
      <c r="L39" s="15" t="s">
        <v>147</v>
      </c>
    </row>
    <row r="40" spans="2:12" x14ac:dyDescent="0.25">
      <c r="B40" s="15" t="s">
        <v>76</v>
      </c>
      <c r="C40" s="16"/>
      <c r="D40" s="17"/>
      <c r="E40" s="18"/>
      <c r="F40" s="22" t="s">
        <v>91</v>
      </c>
      <c r="G40" s="17"/>
      <c r="H40" s="17"/>
      <c r="I40" s="18"/>
      <c r="L40" s="15" t="s">
        <v>148</v>
      </c>
    </row>
    <row r="41" spans="2:12" x14ac:dyDescent="0.25">
      <c r="B41" s="15" t="s">
        <v>77</v>
      </c>
      <c r="C41" s="16"/>
      <c r="D41" s="17"/>
      <c r="E41" s="18"/>
      <c r="F41" s="19" t="s">
        <v>93</v>
      </c>
      <c r="G41" s="17"/>
      <c r="H41" s="17"/>
      <c r="I41" s="18"/>
      <c r="L41" s="15" t="s">
        <v>149</v>
      </c>
    </row>
    <row r="42" spans="2:12" x14ac:dyDescent="0.25">
      <c r="B42" s="15" t="s">
        <v>78</v>
      </c>
      <c r="C42" s="16"/>
      <c r="D42" s="17"/>
      <c r="E42" s="18"/>
      <c r="F42" s="19" t="s">
        <v>95</v>
      </c>
      <c r="G42" s="24"/>
      <c r="H42" s="24"/>
      <c r="I42" s="25"/>
      <c r="L42" s="15" t="s">
        <v>150</v>
      </c>
    </row>
    <row r="43" spans="2:12" x14ac:dyDescent="0.25">
      <c r="B43" s="15" t="s">
        <v>79</v>
      </c>
      <c r="C43" s="16"/>
      <c r="D43" s="17"/>
      <c r="E43" s="18"/>
      <c r="F43" s="19" t="s">
        <v>97</v>
      </c>
      <c r="G43" s="24"/>
      <c r="H43" s="24"/>
      <c r="I43" s="25"/>
      <c r="L43" s="15" t="s">
        <v>151</v>
      </c>
    </row>
    <row r="44" spans="2:12" ht="13.8" thickBot="1" x14ac:dyDescent="0.3">
      <c r="B44" s="15"/>
      <c r="C44" s="16"/>
      <c r="D44" s="17"/>
      <c r="E44" s="18"/>
      <c r="F44" s="19" t="s">
        <v>99</v>
      </c>
      <c r="G44" s="24"/>
      <c r="H44" s="24"/>
      <c r="I44" s="25"/>
      <c r="L44" s="28" t="s">
        <v>152</v>
      </c>
    </row>
    <row r="45" spans="2:12" ht="13.8" thickBot="1" x14ac:dyDescent="0.3">
      <c r="B45" s="15"/>
      <c r="C45" s="16"/>
      <c r="D45" s="17"/>
      <c r="E45" s="18"/>
      <c r="F45" s="31"/>
      <c r="G45" s="29"/>
      <c r="H45" s="29"/>
      <c r="I45" s="30"/>
      <c r="L45" s="32" t="s">
        <v>104</v>
      </c>
    </row>
    <row r="46" spans="2:12" ht="13.8" thickBot="1" x14ac:dyDescent="0.3">
      <c r="B46" s="5" t="s">
        <v>80</v>
      </c>
      <c r="C46" s="6" t="s">
        <v>26</v>
      </c>
      <c r="D46" s="7" t="s">
        <v>4</v>
      </c>
      <c r="E46" s="8" t="s">
        <v>27</v>
      </c>
      <c r="F46" s="9" t="s">
        <v>103</v>
      </c>
      <c r="G46" s="6" t="s">
        <v>26</v>
      </c>
      <c r="H46" s="7" t="s">
        <v>4</v>
      </c>
      <c r="I46" s="8" t="s">
        <v>27</v>
      </c>
      <c r="L46" s="33" t="s">
        <v>105</v>
      </c>
    </row>
    <row r="47" spans="2:12" x14ac:dyDescent="0.25">
      <c r="B47" s="15" t="s">
        <v>82</v>
      </c>
      <c r="C47" s="16"/>
      <c r="D47" s="17"/>
      <c r="E47" s="18"/>
      <c r="F47" s="19" t="s">
        <v>104</v>
      </c>
      <c r="G47" s="17"/>
      <c r="H47" s="17"/>
      <c r="I47" s="18"/>
      <c r="L47" s="33" t="s">
        <v>106</v>
      </c>
    </row>
    <row r="48" spans="2:12" x14ac:dyDescent="0.25">
      <c r="B48" s="15" t="s">
        <v>84</v>
      </c>
      <c r="C48" s="16"/>
      <c r="D48" s="16" t="s">
        <v>1</v>
      </c>
      <c r="E48" s="18"/>
      <c r="F48" s="19" t="s">
        <v>105</v>
      </c>
      <c r="G48" s="17"/>
      <c r="H48" s="17"/>
      <c r="I48" s="18"/>
      <c r="L48" s="33" t="s">
        <v>107</v>
      </c>
    </row>
    <row r="49" spans="2:12" x14ac:dyDescent="0.25">
      <c r="B49" s="15" t="s">
        <v>86</v>
      </c>
      <c r="C49" s="16"/>
      <c r="D49" s="16"/>
      <c r="E49" s="18"/>
      <c r="F49" s="22" t="s">
        <v>106</v>
      </c>
      <c r="G49" s="17"/>
      <c r="H49" s="17"/>
      <c r="I49" s="18"/>
      <c r="L49" s="33" t="s">
        <v>108</v>
      </c>
    </row>
    <row r="50" spans="2:12" ht="13.8" thickBot="1" x14ac:dyDescent="0.3">
      <c r="B50" s="15" t="s">
        <v>88</v>
      </c>
      <c r="C50" s="16"/>
      <c r="D50" s="16"/>
      <c r="E50" s="18"/>
      <c r="F50" s="19" t="s">
        <v>107</v>
      </c>
      <c r="G50" s="17"/>
      <c r="H50" s="17"/>
      <c r="I50" s="18"/>
      <c r="L50" s="34" t="s">
        <v>153</v>
      </c>
    </row>
    <row r="51" spans="2:12" x14ac:dyDescent="0.25">
      <c r="B51" s="15" t="s">
        <v>90</v>
      </c>
      <c r="C51" s="16"/>
      <c r="D51" s="16"/>
      <c r="E51" s="18"/>
      <c r="F51" s="22" t="s">
        <v>108</v>
      </c>
      <c r="G51" s="17"/>
      <c r="H51" s="17"/>
      <c r="I51" s="18"/>
      <c r="L51" s="41"/>
    </row>
    <row r="52" spans="2:12" x14ac:dyDescent="0.25">
      <c r="B52" s="15" t="s">
        <v>92</v>
      </c>
      <c r="C52" s="16"/>
      <c r="D52" s="16"/>
      <c r="E52" s="18"/>
      <c r="F52" s="19" t="s">
        <v>109</v>
      </c>
      <c r="G52" s="17"/>
      <c r="H52" s="17"/>
      <c r="I52" s="18"/>
      <c r="L52" s="22"/>
    </row>
    <row r="53" spans="2:12" x14ac:dyDescent="0.25">
      <c r="B53" s="15" t="s">
        <v>94</v>
      </c>
      <c r="C53" s="16"/>
      <c r="D53" s="16"/>
      <c r="E53" s="18"/>
      <c r="F53" s="19" t="s">
        <v>110</v>
      </c>
      <c r="G53" s="24"/>
      <c r="H53" s="24"/>
      <c r="I53" s="25"/>
      <c r="L53" s="22"/>
    </row>
    <row r="54" spans="2:12" x14ac:dyDescent="0.25">
      <c r="B54" s="15" t="s">
        <v>96</v>
      </c>
      <c r="C54" s="26" t="s">
        <v>1</v>
      </c>
      <c r="D54" s="26"/>
      <c r="E54" s="25"/>
      <c r="F54" s="19" t="s">
        <v>111</v>
      </c>
      <c r="G54" s="24"/>
      <c r="H54" s="24"/>
      <c r="I54" s="25"/>
      <c r="L54" s="22"/>
    </row>
    <row r="55" spans="2:12" x14ac:dyDescent="0.25">
      <c r="B55" s="27" t="s">
        <v>98</v>
      </c>
      <c r="C55" s="26"/>
      <c r="D55" s="26"/>
      <c r="E55" s="25"/>
      <c r="F55" s="19" t="s">
        <v>112</v>
      </c>
      <c r="G55" s="24"/>
      <c r="H55" s="24"/>
      <c r="I55" s="25"/>
      <c r="L55" s="22"/>
    </row>
    <row r="56" spans="2:12" x14ac:dyDescent="0.25">
      <c r="B56" s="27"/>
      <c r="C56" s="26"/>
      <c r="D56" s="24"/>
      <c r="E56" s="25"/>
      <c r="F56" s="19"/>
      <c r="G56" s="24"/>
      <c r="H56" s="24"/>
      <c r="I56" s="25"/>
      <c r="L56" s="22"/>
    </row>
    <row r="57" spans="2:12" ht="13.8" thickBot="1" x14ac:dyDescent="0.3">
      <c r="B57" s="28"/>
      <c r="C57" s="29"/>
      <c r="D57" s="29"/>
      <c r="E57" s="30"/>
      <c r="F57" s="31"/>
      <c r="G57" s="29"/>
      <c r="H57" s="29"/>
      <c r="I57" s="30"/>
      <c r="L57" s="22"/>
    </row>
    <row r="58" spans="2:12" x14ac:dyDescent="0.25">
      <c r="B58" s="22"/>
      <c r="C58" s="22"/>
      <c r="D58" s="22"/>
      <c r="E58" s="22"/>
      <c r="L58" s="22"/>
    </row>
    <row r="59" spans="2:12" x14ac:dyDescent="0.25">
      <c r="B59" s="22"/>
      <c r="C59" s="22"/>
      <c r="D59" s="22"/>
      <c r="E59" s="22"/>
      <c r="L59" s="22"/>
    </row>
    <row r="60" spans="2:12" x14ac:dyDescent="0.25">
      <c r="B60" s="22"/>
      <c r="C60" s="22"/>
      <c r="D60" s="22"/>
      <c r="E60" s="22"/>
      <c r="L60" s="22"/>
    </row>
    <row r="61" spans="2:12" x14ac:dyDescent="0.25">
      <c r="L61" s="22"/>
    </row>
    <row r="62" spans="2:12" x14ac:dyDescent="0.25">
      <c r="L62" s="22"/>
    </row>
    <row r="63" spans="2:12" x14ac:dyDescent="0.25">
      <c r="L63" s="22"/>
    </row>
    <row r="64" spans="2:12" x14ac:dyDescent="0.25">
      <c r="L64" s="22"/>
    </row>
    <row r="65" spans="12:12" x14ac:dyDescent="0.25">
      <c r="L65" s="22"/>
    </row>
    <row r="66" spans="12:12" x14ac:dyDescent="0.25">
      <c r="L66" s="22"/>
    </row>
    <row r="67" spans="12:12" x14ac:dyDescent="0.25">
      <c r="L67" s="22"/>
    </row>
    <row r="68" spans="12:12" x14ac:dyDescent="0.25">
      <c r="L68" s="22"/>
    </row>
    <row r="69" spans="12:12" x14ac:dyDescent="0.25">
      <c r="L69" s="22"/>
    </row>
    <row r="70" spans="12:12" x14ac:dyDescent="0.25">
      <c r="L70" s="22"/>
    </row>
    <row r="71" spans="12:12" x14ac:dyDescent="0.25">
      <c r="L71" s="22"/>
    </row>
    <row r="72" spans="12:12" x14ac:dyDescent="0.25">
      <c r="L72" s="22"/>
    </row>
    <row r="73" spans="12:12" x14ac:dyDescent="0.25">
      <c r="L73" s="22"/>
    </row>
    <row r="74" spans="12:12" x14ac:dyDescent="0.25">
      <c r="L74" s="22"/>
    </row>
    <row r="75" spans="12:12" x14ac:dyDescent="0.25">
      <c r="L75" s="22"/>
    </row>
    <row r="76" spans="12:12" x14ac:dyDescent="0.25">
      <c r="L76" s="22"/>
    </row>
    <row r="77" spans="12:12" x14ac:dyDescent="0.25">
      <c r="L77" s="22"/>
    </row>
    <row r="78" spans="12:12" x14ac:dyDescent="0.25">
      <c r="L78" s="22"/>
    </row>
    <row r="79" spans="12:12" x14ac:dyDescent="0.25">
      <c r="L79" s="22"/>
    </row>
    <row r="80" spans="12:12" x14ac:dyDescent="0.25">
      <c r="L80" s="22"/>
    </row>
    <row r="81" spans="12:12" x14ac:dyDescent="0.25">
      <c r="L81" s="22"/>
    </row>
    <row r="82" spans="12:12" x14ac:dyDescent="0.25">
      <c r="L82" s="22"/>
    </row>
    <row r="83" spans="12:12" x14ac:dyDescent="0.25">
      <c r="L83" s="22"/>
    </row>
    <row r="84" spans="12:12" x14ac:dyDescent="0.25">
      <c r="L84" s="22"/>
    </row>
  </sheetData>
  <mergeCells count="3">
    <mergeCell ref="B3:I3"/>
    <mergeCell ref="C6:E6"/>
    <mergeCell ref="G6:I6"/>
  </mergeCells>
  <conditionalFormatting sqref="C8:C19 G8:G19 C21:C28 C30:C34 C36:C45 C47:C57 G21:G34 G36:G45 G47:G57">
    <cfRule type="cellIs" dxfId="2" priority="6" stopIfTrue="1" operator="equal">
      <formula>"X"</formula>
    </cfRule>
  </conditionalFormatting>
  <conditionalFormatting sqref="D8:D19 D21:D28 H8:H19 D30:D34 D36:D45 D47:D57 H21:H34 H36:H45 H47:H57">
    <cfRule type="cellIs" dxfId="1" priority="5" stopIfTrue="1" operator="equal">
      <formula>"X"</formula>
    </cfRule>
  </conditionalFormatting>
  <conditionalFormatting sqref="E8:E19 I8:I19 E21:E28 E30:E34 E36:E45 E47:E57 I21:I34 I36:I45 I47:I57">
    <cfRule type="cellIs" dxfId="0" priority="4" stopIfTrue="1" operator="equal">
      <formula>"X"</formula>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32</vt:i4>
      </vt:variant>
    </vt:vector>
  </HeadingPairs>
  <TitlesOfParts>
    <vt:vector size="37" baseType="lpstr">
      <vt:lpstr>Apéndice A</vt:lpstr>
      <vt:lpstr>Apéndice B</vt:lpstr>
      <vt:lpstr>Apéndice C</vt:lpstr>
      <vt:lpstr>Apéndice E</vt:lpstr>
      <vt:lpstr>Guia</vt:lpstr>
      <vt:lpstr>'Apéndice A'!A</vt:lpstr>
      <vt:lpstr>'Apéndice C'!A</vt:lpstr>
      <vt:lpstr>A</vt:lpstr>
      <vt:lpstr>'Apéndice A'!AEI</vt:lpstr>
      <vt:lpstr>'Apéndice C'!AEI</vt:lpstr>
      <vt:lpstr>AEI</vt:lpstr>
      <vt:lpstr>AH</vt:lpstr>
      <vt:lpstr>'Apéndice A'!AJ</vt:lpstr>
      <vt:lpstr>'Apéndice C'!AJ</vt:lpstr>
      <vt:lpstr>AJ</vt:lpstr>
      <vt:lpstr>'Apéndice A'!AK</vt:lpstr>
      <vt:lpstr>'Apéndice C'!AK</vt:lpstr>
      <vt:lpstr>AK</vt:lpstr>
      <vt:lpstr>'Apéndice A'!Área_de_impresión</vt:lpstr>
      <vt:lpstr>'Apéndice C'!Área_de_impresión</vt:lpstr>
      <vt:lpstr>'Apéndice E'!Área_de_impresión</vt:lpstr>
      <vt:lpstr>'Apéndice A'!AS</vt:lpstr>
      <vt:lpstr>'Apéndice C'!AS</vt:lpstr>
      <vt:lpstr>AS</vt:lpstr>
      <vt:lpstr>B</vt:lpstr>
      <vt:lpstr>BIOLOGICOS</vt:lpstr>
      <vt:lpstr>BIOMECANICOS</vt:lpstr>
      <vt:lpstr>CLASE</vt:lpstr>
      <vt:lpstr>'Apéndice A'!CLASIFICACION</vt:lpstr>
      <vt:lpstr>'Apéndice C'!CLASIFICACION</vt:lpstr>
      <vt:lpstr>CLASIFICACION</vt:lpstr>
      <vt:lpstr>CONDICIONES_DE_SEGURIDAD</vt:lpstr>
      <vt:lpstr>FENOMENOS_NATURALES</vt:lpstr>
      <vt:lpstr>FISICOS</vt:lpstr>
      <vt:lpstr>PELIGRO</vt:lpstr>
      <vt:lpstr>PSICOSOCIALES</vt:lpstr>
      <vt:lpstr>QUIMICOS</vt:lpstr>
    </vt:vector>
  </TitlesOfParts>
  <Company>ASEXPRES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G.P.CH</dc:creator>
  <cp:keywords>MATRIZ ID PELIGROS</cp:keywords>
  <cp:lastModifiedBy>57322</cp:lastModifiedBy>
  <cp:lastPrinted>2022-05-11T02:35:30Z</cp:lastPrinted>
  <dcterms:created xsi:type="dcterms:W3CDTF">2001-09-06T19:21:01Z</dcterms:created>
  <dcterms:modified xsi:type="dcterms:W3CDTF">2022-07-10T21:20:58Z</dcterms:modified>
</cp:coreProperties>
</file>