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isacr\Documents\"/>
    </mc:Choice>
  </mc:AlternateContent>
  <xr:revisionPtr revIDLastSave="0" documentId="13_ncr:1_{3CD5A023-3A8F-4F21-8574-3E668018FED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triz de Riesgos" sheetId="10" r:id="rId1"/>
    <sheet name="SOPORTE" sheetId="11" state="hidden" r:id="rId2"/>
  </sheets>
  <definedNames>
    <definedName name="_xlnm._FilterDatabase" localSheetId="0" hidden="1">'Matriz de Riesgos'!$A$7:$AA$22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" i="10" l="1"/>
  <c r="S26" i="10" s="1"/>
  <c r="R25" i="10"/>
  <c r="S25" i="10" s="1"/>
  <c r="R18" i="10"/>
  <c r="S18" i="10" s="1"/>
  <c r="N22" i="10"/>
  <c r="N13" i="10"/>
  <c r="Q13" i="10" s="1"/>
  <c r="R13" i="10" s="1"/>
  <c r="S13" i="10" s="1"/>
  <c r="O25" i="10"/>
  <c r="N27" i="10"/>
  <c r="Q27" i="10" s="1"/>
  <c r="R27" i="10" s="1"/>
  <c r="S27" i="10" s="1"/>
  <c r="N26" i="10"/>
  <c r="Q26" i="10" s="1"/>
  <c r="N25" i="10"/>
  <c r="Q25" i="10" s="1"/>
  <c r="N24" i="10"/>
  <c r="Q24" i="10" s="1"/>
  <c r="R24" i="10" s="1"/>
  <c r="S24" i="10" s="1"/>
  <c r="N23" i="10"/>
  <c r="Q23" i="10" s="1"/>
  <c r="R23" i="10" s="1"/>
  <c r="S23" i="10" s="1"/>
  <c r="N21" i="10"/>
  <c r="Q21" i="10" s="1"/>
  <c r="R21" i="10" s="1"/>
  <c r="S21" i="10" s="1"/>
  <c r="N19" i="10"/>
  <c r="N20" i="10"/>
  <c r="Q20" i="10" s="1"/>
  <c r="R20" i="10" s="1"/>
  <c r="S20" i="10" s="1"/>
  <c r="N18" i="10"/>
  <c r="Q18" i="10" s="1"/>
  <c r="N17" i="10"/>
  <c r="Q17" i="10" s="1"/>
  <c r="R17" i="10" s="1"/>
  <c r="S17" i="10" s="1"/>
  <c r="N15" i="10"/>
  <c r="Q15" i="10" s="1"/>
  <c r="R15" i="10" s="1"/>
  <c r="S15" i="10" s="1"/>
  <c r="N9" i="10"/>
  <c r="N10" i="10"/>
  <c r="Q10" i="10" s="1"/>
  <c r="N8" i="10"/>
  <c r="O27" i="10" l="1"/>
  <c r="N11" i="10"/>
  <c r="N12" i="10"/>
  <c r="N14" i="10"/>
  <c r="N16" i="10"/>
  <c r="O16" i="10" l="1"/>
  <c r="Q16" i="10"/>
  <c r="R16" i="10" s="1"/>
  <c r="S16" i="10" s="1"/>
  <c r="O14" i="10"/>
  <c r="Q14" i="10"/>
  <c r="R14" i="10" s="1"/>
  <c r="S14" i="10" s="1"/>
  <c r="Q22" i="10"/>
  <c r="R22" i="10" s="1"/>
  <c r="S22" i="10" s="1"/>
  <c r="O22" i="10"/>
  <c r="Q12" i="10"/>
  <c r="R12" i="10" s="1"/>
  <c r="S12" i="10" s="1"/>
  <c r="O12" i="10"/>
  <c r="Q19" i="10"/>
  <c r="R19" i="10" s="1"/>
  <c r="S19" i="10" s="1"/>
  <c r="O19" i="10"/>
  <c r="Q11" i="10"/>
  <c r="R11" i="10" s="1"/>
  <c r="S11" i="10" s="1"/>
  <c r="O11" i="10"/>
  <c r="O9" i="10"/>
  <c r="Q9" i="10"/>
  <c r="Q8" i="10"/>
  <c r="R8" i="10" s="1"/>
  <c r="S8" i="10" s="1"/>
  <c r="O8" i="10"/>
  <c r="R10" i="10" l="1"/>
  <c r="S10" i="10" s="1"/>
  <c r="R9" i="10"/>
  <c r="S9" i="10" s="1"/>
</calcChain>
</file>

<file path=xl/sharedStrings.xml><?xml version="1.0" encoding="utf-8"?>
<sst xmlns="http://schemas.openxmlformats.org/spreadsheetml/2006/main" count="359" uniqueCount="203">
  <si>
    <t>PROCESO</t>
  </si>
  <si>
    <t>ACTIVIDADES</t>
  </si>
  <si>
    <t>TAREAS</t>
  </si>
  <si>
    <t>PELIGROS</t>
  </si>
  <si>
    <t>EFECTOS POSIBLES</t>
  </si>
  <si>
    <t>FUENTE</t>
  </si>
  <si>
    <t>MEDIO</t>
  </si>
  <si>
    <t>INDIVIDUO</t>
  </si>
  <si>
    <t>NIVEL DE CONSECUENCIA</t>
  </si>
  <si>
    <t>VALORACION DEL RIESGO</t>
  </si>
  <si>
    <t>ACEPTABILIDAD DEL RIESGO</t>
  </si>
  <si>
    <t>MEDIDAS DE INTERVENCION</t>
  </si>
  <si>
    <t>NIVEL DE EXPOSICION (NE)</t>
  </si>
  <si>
    <t>NIVEL DE PROBABILIDAD (ND*ND)</t>
  </si>
  <si>
    <t>NIVEL DE RIESGO E INTERVENCION (NR)</t>
  </si>
  <si>
    <t>CLASIFICACION</t>
  </si>
  <si>
    <t xml:space="preserve">NIVEL DE DEFICIENCIA (ND) </t>
  </si>
  <si>
    <t>EVALUACION DEL RIESGO</t>
  </si>
  <si>
    <t>PEOR CONSECUENCIA</t>
  </si>
  <si>
    <t>CONTROLES ADMINISTRATIVAS, SEÑALIZACION, ADVERTENCIA</t>
  </si>
  <si>
    <t>EQUIPOS/ ELEMENTOS DE PROTECCION PERSONAL</t>
  </si>
  <si>
    <t>GASES Y VAPORES</t>
  </si>
  <si>
    <t>BIOLOGICOS</t>
  </si>
  <si>
    <t>FISICOS</t>
  </si>
  <si>
    <t>QUIMICOS</t>
  </si>
  <si>
    <t>PSICOSOCIALES</t>
  </si>
  <si>
    <t>BIOMECANICOS</t>
  </si>
  <si>
    <t>CONDICIONES DE SEGURIDAD</t>
  </si>
  <si>
    <t>FENOMENOS NATURALES</t>
  </si>
  <si>
    <t>VIRUS</t>
  </si>
  <si>
    <t>BACTERIAS</t>
  </si>
  <si>
    <t>HONGOS</t>
  </si>
  <si>
    <t>RICKTESIAS</t>
  </si>
  <si>
    <t>PARASITOS</t>
  </si>
  <si>
    <t>PICADURAS</t>
  </si>
  <si>
    <t>MORDEDURAS</t>
  </si>
  <si>
    <t>FLUIDOS O EXCREMENTOS</t>
  </si>
  <si>
    <t>RUIDO (DE IMPACTO, INTERMITENTE O CONTINUO)</t>
  </si>
  <si>
    <t>ILUMINACION (LUZ EN EXCESO O AUSENCIA)</t>
  </si>
  <si>
    <t>VIBRACION (CUERPO ENTERO O SEGMENTARIA)</t>
  </si>
  <si>
    <t>TEMPERATURAS EXTREMAS (FRIO O CALOR)</t>
  </si>
  <si>
    <t>PRESION ATMOSFERICA (NORMAL Y AJUSTADA)</t>
  </si>
  <si>
    <t>RADIACIONES IONIZANTES (RAYOS X, GAMA, BETA Y ALFA)</t>
  </si>
  <si>
    <t>RADIACIONES NO IONIZANTES (LASER, ULTRAVIOLETA, INFRARROJA, RADIOFRECUENCIA, MICROONDAS)</t>
  </si>
  <si>
    <t>POLVOS ORGANICOS O INORGANICOS</t>
  </si>
  <si>
    <t>FIBRAS</t>
  </si>
  <si>
    <t>LIQUIDOS (NIEBLAS Y ROCIOS)</t>
  </si>
  <si>
    <t>HUMOS METALICOS Y NO METALICOS</t>
  </si>
  <si>
    <t>MATERIAL PARTICULADO</t>
  </si>
  <si>
    <t>CARACTERISTICAS DE LA ORGANIZACIÓN DEL TRABAJO (COMUNICACIÓN, TECNOLOGIA, ORGANIZACIÓN DEL TRABAJO, DEMANDAS CUALITATIVAS Y CUANTITATIVAS DE LA LABOR)</t>
  </si>
  <si>
    <t>CARACTERISTICAS DEL GRUPO SOCIAL DEL TRABAJO (RELACIONES, COHESION, CALIDAD DE INTERACCION, TRABAJO EN EQUIPO)</t>
  </si>
  <si>
    <t>CONDICIONES DE LA TAREA (CARGA MENTAL, CONTENIDO DE LA TAREA, DEMANDAS EMOCIONALES, SISTEMAS DE CONTROL, DEFINICION DE ROLES, MONOTONIA, ETC.)</t>
  </si>
  <si>
    <t>INTERFASE PERSONA - TAREA (CONOCIMIENTOS, HABILIDAD ENRELACION CON LA DEMANDA DE LA TAREA, INICIATIVA, AUTONOMIA Y RECONOCIMIENTO, IDENTIFICACION DE LA PERSONA CON LA TAREA Y LA ORGANIZACIÓN)</t>
  </si>
  <si>
    <t>JORNADA DE TRABAJO (PAUSAS, TRABAJO NOCTURNO, ROTACION, HORAS EXTRAS, DESCANSOS)</t>
  </si>
  <si>
    <t>POSTURA (PROLONGADA, MANTENIDA, FORZADA, ANTIGRAVITACIONAL)</t>
  </si>
  <si>
    <t>ESFUERZO</t>
  </si>
  <si>
    <t>MOVIMIENTO REPETITIVO</t>
  </si>
  <si>
    <t>MANIPULACION MANUAL DE CARGAS</t>
  </si>
  <si>
    <t>ELECTRICO (ALTA Y BAJA TENSION, ESTATICA)</t>
  </si>
  <si>
    <t>LOCATIVO (SISTEMAS Y MEDIOS DE ALMACENAMIENTO) SUPERFICIES DE TRABAJO (IRREGULARES, DESLIZANTES, CON DIFERENCIA DEL NIVEL), CONDICIONES DE ORDEN Y ASEO, CAIDAS DE OBJETO)</t>
  </si>
  <si>
    <t>TECNOLOGICO (EXPLOSION, FUGA, DERRAME, INCENDIO)</t>
  </si>
  <si>
    <t>ACCIDENTES DE TRANSITO</t>
  </si>
  <si>
    <t>PUBLICOS (ROBOS, ATRACOS, ASALTOS, ATENTADOS, DE ORDEN PUBLICO)</t>
  </si>
  <si>
    <t>TRABAJO EN ALTURAS</t>
  </si>
  <si>
    <t>ESPACIOS CONFINADOS</t>
  </si>
  <si>
    <t>SISMO</t>
  </si>
  <si>
    <t>TERREMOTO</t>
  </si>
  <si>
    <t>VENDAVAL</t>
  </si>
  <si>
    <t>INUNDACION</t>
  </si>
  <si>
    <t>DERRUMBE</t>
  </si>
  <si>
    <t>PRECIPITACIONES (LLUVIAS, GRANIZADAS, HELADAS)</t>
  </si>
  <si>
    <t>MECANICOS (ELEMENTOS O PARTES DE MAQUINA, HERRAMIENTAS, EQUIPOS, PIEZAS A TRABAJAR, MATERIALES PROYECTADOS SOLIDOS O FLUIDOS)</t>
  </si>
  <si>
    <t>GESTION ORGANIZACIONAL (ESTILO DE MANDO, PAGO ,CONTRATACION, PARTICIPACION, INDUCCION Y CAPACITACION, BIENESTAR SOCIAL, EVALUACION DEL DESEMPEÑO, MANEJO DE CAMBIOS)</t>
  </si>
  <si>
    <t>CONTROLES DE INGENIERIA</t>
  </si>
  <si>
    <t>MEDIDAS DE CONTROL EXISTENTES</t>
  </si>
  <si>
    <t>N° DE EXPUESTOS</t>
  </si>
  <si>
    <t>ZONA/LUGAR</t>
  </si>
  <si>
    <t>REQUISITO LEGAL ESPECIFICO - DOCUMENTOS TECNICOS DE REFERENCIA</t>
  </si>
  <si>
    <t>CRITERIOS PARA ESTABLECER CONTROLES</t>
  </si>
  <si>
    <t>CLASIFICACIÓN</t>
  </si>
  <si>
    <t>DESCRIPCIÓN</t>
  </si>
  <si>
    <t>RUTINARIAS  (SI / NO)</t>
  </si>
  <si>
    <t>INTERPRETACION DEL NIVEL DE PROBABILIDAD</t>
  </si>
  <si>
    <t>INTERPRETACION DEL NIVEL DE RIESGO</t>
  </si>
  <si>
    <t>ELIMINACIÓN</t>
  </si>
  <si>
    <t>SUSTITUCIÓN</t>
  </si>
  <si>
    <t xml:space="preserve">VIGILANCIA </t>
  </si>
  <si>
    <t xml:space="preserve">AREA VENTAS </t>
  </si>
  <si>
    <t xml:space="preserve">CONTABILIDAD </t>
  </si>
  <si>
    <t xml:space="preserve">ADMINISTRACION </t>
  </si>
  <si>
    <t xml:space="preserve">CORTE </t>
  </si>
  <si>
    <t xml:space="preserve">CONFECCION </t>
  </si>
  <si>
    <t xml:space="preserve">TERMINADOS </t>
  </si>
  <si>
    <t xml:space="preserve">BORDADOS </t>
  </si>
  <si>
    <t>DISEÑO</t>
  </si>
  <si>
    <t xml:space="preserve">ESTAMPADO </t>
  </si>
  <si>
    <t xml:space="preserve">Atencion de ventas y servicio al cliente . Facturacion - cotizaciones, digitacion, revision  de mercancia. </t>
  </si>
  <si>
    <t>Gestion de registros y documentos de carácter tecnico adminostrativo y finaciero. Contrataciones y selección de empleados.</t>
  </si>
  <si>
    <t xml:space="preserve">Trazar y cortar </t>
  </si>
  <si>
    <t xml:space="preserve">union de piezas para formar o armar prendas de vestir. </t>
  </si>
  <si>
    <t xml:space="preserve">control de calidad de area de acabados. </t>
  </si>
  <si>
    <t>Manejos de maquinas y prendas</t>
  </si>
  <si>
    <t>Diseñador  desarrollar las imágenes de cada proyecto.</t>
  </si>
  <si>
    <t xml:space="preserve">Acabado de Textil </t>
  </si>
  <si>
    <t>* Planificar e implementar estrategias comerciales, a consejar a los clientes sobre los productos o servicio.</t>
  </si>
  <si>
    <t>*Digitar, revision  de documentos,factruacion, pagos, control de inventario, elaboracion de informes.</t>
  </si>
  <si>
    <t>*Trazar y cortar , hacer patrones, eleccion de telas y demas materiales.</t>
  </si>
  <si>
    <t>Control de uso de las herramientas de bordado.</t>
  </si>
  <si>
    <t>si</t>
  </si>
  <si>
    <t xml:space="preserve">si </t>
  </si>
  <si>
    <t>carga de trabajo a presion de tiempo</t>
  </si>
  <si>
    <t xml:space="preserve">Movimiento repetitivos miembro superior. </t>
  </si>
  <si>
    <t xml:space="preserve">Psicosocial </t>
  </si>
  <si>
    <t xml:space="preserve">Biomecanico </t>
  </si>
  <si>
    <t>Digitacion, postura prolongada, moviemiento repetitivo.</t>
  </si>
  <si>
    <t>Gestion, organización, contratacion y capacitacion.</t>
  </si>
  <si>
    <t>Golpes  y cortes con los utiles o herramientas.</t>
  </si>
  <si>
    <t>fisico</t>
  </si>
  <si>
    <t>Movimiento repetitivos, malas posturas</t>
  </si>
  <si>
    <t>pinchazos, atrapamientos</t>
  </si>
  <si>
    <t>posturas, prolongadas, moviemientos repetitivos.</t>
  </si>
  <si>
    <t xml:space="preserve">Movimiento repetitivo </t>
  </si>
  <si>
    <t>pinchazos, atrapamientos, cortes</t>
  </si>
  <si>
    <t xml:space="preserve">fisicos </t>
  </si>
  <si>
    <t xml:space="preserve">Movimiento Repetitivo </t>
  </si>
  <si>
    <t xml:space="preserve">biomecanico </t>
  </si>
  <si>
    <t xml:space="preserve">Estampacion de prendas. </t>
  </si>
  <si>
    <t xml:space="preserve">fisico </t>
  </si>
  <si>
    <t xml:space="preserve">Manejo inadecuado de herramientas manuales </t>
  </si>
  <si>
    <t xml:space="preserve">mecanico </t>
  </si>
  <si>
    <t>estrés,fatiga, lesiones, tendinitis.</t>
  </si>
  <si>
    <t>estrés, lesiones,tendinitis,fatiga</t>
  </si>
  <si>
    <t>estrés,lesiones,tendinitis, cansacio</t>
  </si>
  <si>
    <t>fracturas, heridas, golpes, casancio.</t>
  </si>
  <si>
    <t>Heridas, golpes,estrés. Fatiga, tendinitits</t>
  </si>
  <si>
    <t>lesiones, tendinitis, golpes, estrés</t>
  </si>
  <si>
    <t xml:space="preserve">estrés, tendinits </t>
  </si>
  <si>
    <t>Agotamiento por calor, calambres por calor,dolores o espamos musculares, movimientos repetitivo, quemadura.</t>
  </si>
  <si>
    <t>N/A</t>
  </si>
  <si>
    <t xml:space="preserve">PAUSAS ACTIVAS </t>
  </si>
  <si>
    <t xml:space="preserve">UTILIZAR GUANTES, MANTENER EL AREA LIMPIA Y ORDENADA, GUARDAR LAS HERRAMIENTAS CORTANTES EN FUNDAS Y O SPORTES ADECUADOS. PAUSAS ACTIVAS, REALIZAR CAMBIO DE POSTURAS Y DESCANSO DURANTE EL PUESTO DE TRABAJO </t>
  </si>
  <si>
    <t xml:space="preserve">SEÑALIZACION </t>
  </si>
  <si>
    <t>COLOCAR LA MANO EN LA DIRECCION  A LA COSTURA , SELECCIÓN Y CUIDADO, HERRAMIENTAS MANUALES</t>
  </si>
  <si>
    <t>Pausas activas, realizar cambio de posturas y descanso durante el trabajo.</t>
  </si>
  <si>
    <t>Pausas activas.</t>
  </si>
  <si>
    <t xml:space="preserve">pausas activas </t>
  </si>
  <si>
    <t xml:space="preserve">pausas activas, </t>
  </si>
  <si>
    <t>presentacion de impuestos y control de ingresos y gastos.</t>
  </si>
  <si>
    <t>*Actualizar y mantener al dia los procedimientos. Organización de recursos humanos y materiales necesarios para lograr cada objetivo.* supervisar dia tras dia que las areas de trabajo cumplan con cada unos de los trabajadores.</t>
  </si>
  <si>
    <t>quemaduras,pinchazos, golpes por caidas</t>
  </si>
  <si>
    <t xml:space="preserve">pausas activias </t>
  </si>
  <si>
    <t>n/A</t>
  </si>
  <si>
    <t xml:space="preserve">verificar  que las herramientas  esten limpias, proveer una iluminacion adecuada. </t>
  </si>
  <si>
    <t>posturas, prolongadas, movimientos repetitivos.</t>
  </si>
  <si>
    <t>Temperatura ( calor)</t>
  </si>
  <si>
    <t xml:space="preserve">Organización de trabajo, programar rotacion en el desarrollo de la tareas repetitivas, uso de ropa de trabajo adecuada y ligera </t>
  </si>
  <si>
    <t>Pausas</t>
  </si>
  <si>
    <t xml:space="preserve">Controlar y revisar el buen estado de enchufes y tomas de corrientes. Mantener la superficie de trabajo en orden y libre de obstaculos. </t>
  </si>
  <si>
    <t>ALTO</t>
  </si>
  <si>
    <t>BAJO</t>
  </si>
  <si>
    <t xml:space="preserve">puede afectar la productividad laboral, lesiones musculares, fatiga laboral </t>
  </si>
  <si>
    <t>lesiones por trabajo , atrapamientos, cortes,amputaciones,pinchazos,golpes</t>
  </si>
  <si>
    <t xml:space="preserve">fatiga laboral </t>
  </si>
  <si>
    <t>puede causar lesiones, golpes contra equipos. (pinchazoscortes,atrapamiento)</t>
  </si>
  <si>
    <t>fatiga laboral , estrés, Musculos contraidos, dolor de cabeza, problemas de espalda</t>
  </si>
  <si>
    <t>puede causar lesiones, golpes contra equipos. (pinchazos,cortes,quemaduras)</t>
  </si>
  <si>
    <t>puede causar lesiones, golpes</t>
  </si>
  <si>
    <t xml:space="preserve">Registrar la recepción de paquetes y correspondencia. </t>
  </si>
  <si>
    <t>Proteger tanto a las personas como a la propiedad y a toda clase.
de bienes.</t>
  </si>
  <si>
    <t>_</t>
  </si>
  <si>
    <t>Digitacion, postura prolongada, movimiento repetitivo.</t>
  </si>
  <si>
    <t xml:space="preserve">Mantenimiento y revision de maquinaria </t>
  </si>
  <si>
    <t xml:space="preserve">Mantenimiento y limpieza permanante. </t>
  </si>
  <si>
    <t xml:space="preserve">postura  prolongadas </t>
  </si>
  <si>
    <t>dolor moscular, cansancio</t>
  </si>
  <si>
    <t xml:space="preserve">PAUSAS  ACTIVAS </t>
  </si>
  <si>
    <t xml:space="preserve">PAUSAS  ACTIVAS, EJERCCIOS DE ESTIRAMIENTO. </t>
  </si>
  <si>
    <t xml:space="preserve">Problemas de espalda, dolores musculares </t>
  </si>
  <si>
    <t xml:space="preserve">capacitaciones de autocuidado </t>
  </si>
  <si>
    <t xml:space="preserve">Realizar capacitaciones  al riesgo expuesto  y medidas de prevencion. </t>
  </si>
  <si>
    <t xml:space="preserve">capacitacion del uso herramientas adecuadas </t>
  </si>
  <si>
    <t xml:space="preserve">Capacitaciones del uso herramientas adecuadas </t>
  </si>
  <si>
    <t xml:space="preserve">capacitaciones </t>
  </si>
  <si>
    <t xml:space="preserve">Pausas activas </t>
  </si>
  <si>
    <t xml:space="preserve">Pausas activas, Mouse con almohadilla, ergonomico </t>
  </si>
  <si>
    <t>Pausas activas</t>
  </si>
  <si>
    <t xml:space="preserve">pausas activas y descanso laboral </t>
  </si>
  <si>
    <t>Guantes,pausas activas y descanso laboral.</t>
  </si>
  <si>
    <t xml:space="preserve">Ropa adecuada, medidas de control por ejemplo(Recoger el cabello cuando es largo) una iluminacion adecuada. </t>
  </si>
  <si>
    <t xml:space="preserve">Capacitacion sobre la utilizacion según y las herramientas maquina y equipo. </t>
  </si>
  <si>
    <t xml:space="preserve">Ropa comoda y adecuada </t>
  </si>
  <si>
    <t xml:space="preserve">OPERACIONES </t>
  </si>
  <si>
    <t>Despeluce de cada prenda, revision de costuras y control de calidad, empaque de merncacia, plancado, botones y ojales, presilla.</t>
  </si>
  <si>
    <t xml:space="preserve">Puede afectar la productividad laboral, lesiones musculares, fatiga laboral </t>
  </si>
  <si>
    <t xml:space="preserve">Pausas activas -revisones de puesto de trabajo y limpieza </t>
  </si>
  <si>
    <t>Pausas activas -revisones de puesto de trabajo(sillas, equipos)</t>
  </si>
  <si>
    <t xml:space="preserve">Pausas activas , Antes de  iniciar inspeccionar el puesto de trabajo  cuidadosamente zonas de ajustes partes moviles y cortantes </t>
  </si>
  <si>
    <t xml:space="preserve">Coser los diferentes tipos de prendas deportivas y demas. </t>
  </si>
  <si>
    <t>Montajes de diseño, impresión en imágenes en papel resistente.</t>
  </si>
  <si>
    <t xml:space="preserve">MATRIZ DE IDENTIFICACION DE PELIGROS EVALUACION Y VALORACION DE RIESGOS </t>
  </si>
  <si>
    <t xml:space="preserve">ELABORADO POR:                                                                                                                                                                                                                                                            ISABEL CRISTINA PRADILLA ROJAS </t>
  </si>
  <si>
    <t xml:space="preserve">FECHA DE ELABORACIÓN: 21 JUNIO 2023 
</t>
  </si>
  <si>
    <t>CÓDIGO DEL DOCUMENTO: 1098671752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</si>
</sst>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8"/>
      <name val="Arial"/>
      <family val="2"/>
    </font>
    <font>
      <sz val="9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10"/>
      <name val="Arial"/>
      <family val="2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Border="1"/>
    <xf numFmtId="0" fontId="6" fillId="0" borderId="1" xfId="0" applyFont="1" applyBorder="1"/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19">
    <dxf>
      <fill>
        <patternFill>
          <bgColor indexed="13"/>
        </patternFill>
      </fill>
    </dxf>
    <dxf>
      <fill>
        <patternFill>
          <bgColor indexed="45"/>
        </patternFill>
      </fill>
    </dxf>
    <dxf>
      <fill>
        <patternFill>
          <bgColor indexed="10"/>
        </patternFill>
      </fill>
    </dxf>
    <dxf>
      <fill>
        <patternFill>
          <bgColor rgb="FFFFFF00"/>
        </patternFill>
      </fill>
    </dxf>
    <dxf>
      <fill>
        <patternFill>
          <bgColor rgb="FF00CC00"/>
        </patternFill>
      </fill>
    </dxf>
    <dxf>
      <fill>
        <patternFill>
          <bgColor rgb="FF00CC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CC00"/>
        </patternFill>
      </fill>
    </dxf>
    <dxf>
      <fill>
        <patternFill>
          <bgColor rgb="FFFF0000"/>
        </patternFill>
      </fill>
    </dxf>
    <dxf>
      <fill>
        <patternFill>
          <bgColor indexed="13"/>
        </patternFill>
      </fill>
    </dxf>
    <dxf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200024</xdr:colOff>
      <xdr:row>0</xdr:row>
      <xdr:rowOff>219075</xdr:rowOff>
    </xdr:from>
    <xdr:to>
      <xdr:col>2</xdr:col>
      <xdr:colOff>809625</xdr:colOff>
      <xdr:row>2</xdr:row>
      <xdr:rowOff>103460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2D71C93-1FD1-00FC-F698-0C28673AF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2549" y="219075"/>
          <a:ext cx="2200276" cy="998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7"/>
  <sheetViews>
    <sheetView showGridLines="0" tabSelected="1" zoomScaleNormal="100" zoomScaleSheetLayoutView="30" workbookViewId="0">
      <selection activeCell="AC14" sqref="AC14"/>
    </sheetView>
  </sheetViews>
  <sheetFormatPr baseColWidth="10" defaultRowHeight="14.25" x14ac:dyDescent="0.2"/>
  <cols>
    <col min="1" max="1" width="15.125" style="4" customWidth="1"/>
    <col min="2" max="2" width="20.875" style="4" customWidth="1"/>
    <col min="3" max="3" width="32.875" style="4" customWidth="1"/>
    <col min="4" max="4" width="46.875" style="4" customWidth="1"/>
    <col min="5" max="5" width="18.25" style="4" customWidth="1"/>
    <col min="6" max="6" width="34.125" style="4" customWidth="1"/>
    <col min="7" max="7" width="24.125" style="4" customWidth="1"/>
    <col min="8" max="8" width="34.375" style="4" customWidth="1"/>
    <col min="9" max="9" width="15.875" style="4" customWidth="1"/>
    <col min="10" max="10" width="11" style="4"/>
    <col min="11" max="11" width="22" style="4" customWidth="1"/>
    <col min="12" max="12" width="13.125" style="4" customWidth="1"/>
    <col min="13" max="13" width="12.25" style="4" customWidth="1"/>
    <col min="14" max="14" width="12.625" style="4" customWidth="1"/>
    <col min="15" max="15" width="17.125" style="4" customWidth="1"/>
    <col min="16" max="16" width="16.5" style="4" customWidth="1"/>
    <col min="17" max="17" width="19.125" style="4" customWidth="1"/>
    <col min="18" max="18" width="17.125" style="4" customWidth="1"/>
    <col min="19" max="19" width="18.75" style="4" customWidth="1"/>
    <col min="20" max="20" width="14.125" style="4" customWidth="1"/>
    <col min="21" max="21" width="28.875" style="4" customWidth="1"/>
    <col min="22" max="22" width="24.875" style="4" customWidth="1"/>
    <col min="23" max="23" width="14.25" style="4" customWidth="1"/>
    <col min="24" max="24" width="19.125" style="4" customWidth="1"/>
    <col min="25" max="25" width="31" style="4" customWidth="1"/>
    <col min="26" max="26" width="28.125" style="4" customWidth="1"/>
    <col min="27" max="27" width="46.875" style="4" customWidth="1"/>
    <col min="28" max="16384" width="11" style="4"/>
  </cols>
  <sheetData>
    <row r="1" spans="1:27" ht="51.75" customHeight="1" x14ac:dyDescent="0.2">
      <c r="A1" s="35"/>
      <c r="B1" s="35"/>
      <c r="C1" s="35"/>
      <c r="D1" s="34" t="s">
        <v>199</v>
      </c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5" t="s">
        <v>202</v>
      </c>
      <c r="AA1" s="35"/>
    </row>
    <row r="2" spans="1:27" ht="36" customHeight="1" x14ac:dyDescent="0.2">
      <c r="A2" s="35"/>
      <c r="B2" s="35"/>
      <c r="C2" s="35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5"/>
      <c r="AA2" s="35"/>
    </row>
    <row r="3" spans="1:27" ht="36.75" customHeight="1" x14ac:dyDescent="0.2">
      <c r="A3" s="35"/>
      <c r="B3" s="35"/>
      <c r="C3" s="35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5"/>
      <c r="AA3" s="35"/>
    </row>
    <row r="4" spans="1:27" ht="35.25" customHeight="1" x14ac:dyDescent="0.2">
      <c r="A4" s="36" t="s">
        <v>200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</row>
    <row r="5" spans="1:27" ht="36" customHeight="1" x14ac:dyDescent="0.2">
      <c r="A5" s="37" t="s">
        <v>201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</row>
    <row r="6" spans="1:27" s="6" customFormat="1" ht="53.25" customHeight="1" x14ac:dyDescent="0.25">
      <c r="A6" s="38" t="s">
        <v>0</v>
      </c>
      <c r="B6" s="38" t="s">
        <v>76</v>
      </c>
      <c r="C6" s="38" t="s">
        <v>1</v>
      </c>
      <c r="D6" s="38" t="s">
        <v>2</v>
      </c>
      <c r="E6" s="38" t="s">
        <v>81</v>
      </c>
      <c r="F6" s="38" t="s">
        <v>3</v>
      </c>
      <c r="G6" s="38"/>
      <c r="H6" s="38" t="s">
        <v>4</v>
      </c>
      <c r="I6" s="38" t="s">
        <v>74</v>
      </c>
      <c r="J6" s="38"/>
      <c r="K6" s="38"/>
      <c r="L6" s="38" t="s">
        <v>17</v>
      </c>
      <c r="M6" s="38"/>
      <c r="N6" s="38"/>
      <c r="O6" s="38"/>
      <c r="P6" s="38"/>
      <c r="Q6" s="38"/>
      <c r="R6" s="38"/>
      <c r="S6" s="5" t="s">
        <v>9</v>
      </c>
      <c r="T6" s="38" t="s">
        <v>78</v>
      </c>
      <c r="U6" s="38"/>
      <c r="V6" s="38"/>
      <c r="W6" s="38" t="s">
        <v>11</v>
      </c>
      <c r="X6" s="38"/>
      <c r="Y6" s="38"/>
      <c r="Z6" s="38"/>
      <c r="AA6" s="38"/>
    </row>
    <row r="7" spans="1:27" s="6" customFormat="1" ht="53.25" customHeight="1" x14ac:dyDescent="0.25">
      <c r="A7" s="38"/>
      <c r="B7" s="38"/>
      <c r="C7" s="38"/>
      <c r="D7" s="38"/>
      <c r="E7" s="38"/>
      <c r="F7" s="5" t="s">
        <v>80</v>
      </c>
      <c r="G7" s="5" t="s">
        <v>79</v>
      </c>
      <c r="H7" s="38"/>
      <c r="I7" s="5" t="s">
        <v>5</v>
      </c>
      <c r="J7" s="5" t="s">
        <v>6</v>
      </c>
      <c r="K7" s="5" t="s">
        <v>7</v>
      </c>
      <c r="L7" s="5" t="s">
        <v>16</v>
      </c>
      <c r="M7" s="5" t="s">
        <v>12</v>
      </c>
      <c r="N7" s="5" t="s">
        <v>13</v>
      </c>
      <c r="O7" s="5" t="s">
        <v>82</v>
      </c>
      <c r="P7" s="5" t="s">
        <v>8</v>
      </c>
      <c r="Q7" s="5" t="s">
        <v>14</v>
      </c>
      <c r="R7" s="5" t="s">
        <v>83</v>
      </c>
      <c r="S7" s="5" t="s">
        <v>10</v>
      </c>
      <c r="T7" s="5" t="s">
        <v>75</v>
      </c>
      <c r="U7" s="5" t="s">
        <v>18</v>
      </c>
      <c r="V7" s="5" t="s">
        <v>77</v>
      </c>
      <c r="W7" s="5" t="s">
        <v>84</v>
      </c>
      <c r="X7" s="5" t="s">
        <v>85</v>
      </c>
      <c r="Y7" s="5" t="s">
        <v>73</v>
      </c>
      <c r="Z7" s="5" t="s">
        <v>19</v>
      </c>
      <c r="AA7" s="5" t="s">
        <v>20</v>
      </c>
    </row>
    <row r="8" spans="1:27" s="7" customFormat="1" ht="56.25" customHeight="1" x14ac:dyDescent="0.2">
      <c r="A8" s="16" t="s">
        <v>89</v>
      </c>
      <c r="B8" s="15" t="s">
        <v>86</v>
      </c>
      <c r="C8" s="8" t="s">
        <v>168</v>
      </c>
      <c r="D8" s="8" t="s">
        <v>167</v>
      </c>
      <c r="E8" s="9" t="s">
        <v>108</v>
      </c>
      <c r="F8" s="10" t="s">
        <v>173</v>
      </c>
      <c r="G8" s="10" t="s">
        <v>113</v>
      </c>
      <c r="H8" s="10" t="s">
        <v>174</v>
      </c>
      <c r="I8" s="10" t="s">
        <v>138</v>
      </c>
      <c r="J8" s="10" t="s">
        <v>138</v>
      </c>
      <c r="K8" s="10" t="s">
        <v>139</v>
      </c>
      <c r="L8" s="9">
        <v>2</v>
      </c>
      <c r="M8" s="9">
        <v>2</v>
      </c>
      <c r="N8" s="9">
        <f t="shared" ref="N8:N16" si="0">+L8*M8</f>
        <v>4</v>
      </c>
      <c r="O8" s="9" t="str">
        <f>IF(N8&lt;=4,"BAJO",IF(N8&lt;=8,"MEDIO",IF(N8&lt;=20,"ALTO","MUY ALTO")))</f>
        <v>BAJO</v>
      </c>
      <c r="P8" s="9">
        <v>10</v>
      </c>
      <c r="Q8" s="9">
        <f>+N8*P8</f>
        <v>40</v>
      </c>
      <c r="R8" s="9" t="str">
        <f>IF(Q8&lt;=20,"IV",IF(Q8&lt;=120,"III",IF(Q8&lt;=500,"II",IF(Q8&lt;=4000,"I"))))</f>
        <v>III</v>
      </c>
      <c r="S8" s="8" t="e">
        <f>+IF(R8=#REF!,"NO ACEPTABLE",IF('Matriz de Riesgos'!R8=#REF!,"NO ACEPTABLE O ACEPTABLE CON CONTROL ESPECIFICO",IF('Matriz de Riesgos'!R8=#REF!,"MEJORABLE",IF('Matriz de Riesgos'!R8=#REF!,"ACEPTABLE",0))))</f>
        <v>#REF!</v>
      </c>
      <c r="T8" s="9">
        <v>1</v>
      </c>
      <c r="U8" s="8" t="s">
        <v>177</v>
      </c>
      <c r="V8" s="8" t="s">
        <v>108</v>
      </c>
      <c r="W8" s="10" t="s">
        <v>169</v>
      </c>
      <c r="X8" s="10" t="s">
        <v>169</v>
      </c>
      <c r="Y8" s="10" t="s">
        <v>183</v>
      </c>
      <c r="Z8" s="10" t="s">
        <v>178</v>
      </c>
      <c r="AA8" s="11" t="s">
        <v>183</v>
      </c>
    </row>
    <row r="9" spans="1:27" s="7" customFormat="1" ht="56.25" customHeight="1" x14ac:dyDescent="0.2">
      <c r="A9" s="17"/>
      <c r="B9" s="32" t="s">
        <v>87</v>
      </c>
      <c r="C9" s="31" t="s">
        <v>96</v>
      </c>
      <c r="D9" s="31" t="s">
        <v>104</v>
      </c>
      <c r="E9" s="31" t="s">
        <v>108</v>
      </c>
      <c r="F9" s="10" t="s">
        <v>110</v>
      </c>
      <c r="G9" s="8" t="s">
        <v>112</v>
      </c>
      <c r="H9" s="40" t="s">
        <v>130</v>
      </c>
      <c r="I9" s="10" t="s">
        <v>138</v>
      </c>
      <c r="J9" s="12" t="s">
        <v>138</v>
      </c>
      <c r="K9" s="12" t="s">
        <v>175</v>
      </c>
      <c r="L9" s="9">
        <v>2</v>
      </c>
      <c r="M9" s="9">
        <v>2</v>
      </c>
      <c r="N9" s="9">
        <f>L9*M9</f>
        <v>4</v>
      </c>
      <c r="O9" s="9" t="str">
        <f t="shared" ref="O9:O22" si="1">IF(N9&lt;=4,"BAJO",IF(N9&lt;=8,"MEDIO",IF(N9&lt;=20,"ALTO","MUY ALTO")))</f>
        <v>BAJO</v>
      </c>
      <c r="P9" s="9">
        <v>10</v>
      </c>
      <c r="Q9" s="9">
        <f t="shared" ref="Q9:Q22" si="2">+N9*P9</f>
        <v>40</v>
      </c>
      <c r="R9" s="9" t="str">
        <f>IF(Q9&lt;=20,"IV",IF(Q9&lt;=120,"III",IF(Q9&lt;=500,"II",IF(Q9&lt;=4000,"I"))))</f>
        <v>III</v>
      </c>
      <c r="S9" s="8" t="e">
        <f>+IF(R9=#REF!,"NO ACEPTABLE",IF('Matriz de Riesgos'!R9=#REF!,"NO ACEPTABLE O ACEPTABLE CON CONTROL ESPECIFICO",IF('Matriz de Riesgos'!R9=#REF!,"MEJORABLE",IF('Matriz de Riesgos'!R9=#REF!,"ACEPTABLE",0))))</f>
        <v>#REF!</v>
      </c>
      <c r="T9" s="30">
        <v>2</v>
      </c>
      <c r="U9" s="31" t="s">
        <v>160</v>
      </c>
      <c r="V9" s="8" t="s">
        <v>108</v>
      </c>
      <c r="W9" s="10" t="s">
        <v>169</v>
      </c>
      <c r="X9" s="10" t="s">
        <v>169</v>
      </c>
      <c r="Y9" s="10" t="s">
        <v>195</v>
      </c>
      <c r="Z9" s="10" t="s">
        <v>178</v>
      </c>
      <c r="AA9" s="23" t="s">
        <v>184</v>
      </c>
    </row>
    <row r="10" spans="1:27" s="7" customFormat="1" ht="56.25" customHeight="1" x14ac:dyDescent="0.2">
      <c r="A10" s="17"/>
      <c r="B10" s="32"/>
      <c r="C10" s="31"/>
      <c r="D10" s="31"/>
      <c r="E10" s="31"/>
      <c r="F10" s="10" t="s">
        <v>111</v>
      </c>
      <c r="G10" s="8" t="s">
        <v>113</v>
      </c>
      <c r="H10" s="40"/>
      <c r="I10" s="10" t="s">
        <v>138</v>
      </c>
      <c r="J10" s="12" t="s">
        <v>138</v>
      </c>
      <c r="K10" s="10" t="s">
        <v>176</v>
      </c>
      <c r="L10" s="9">
        <v>2</v>
      </c>
      <c r="M10" s="9">
        <v>3</v>
      </c>
      <c r="N10" s="9">
        <f>L10*M10</f>
        <v>6</v>
      </c>
      <c r="O10" s="9" t="s">
        <v>6</v>
      </c>
      <c r="P10" s="9">
        <v>10</v>
      </c>
      <c r="Q10" s="9">
        <f t="shared" si="2"/>
        <v>60</v>
      </c>
      <c r="R10" s="9" t="str">
        <f>IF(Q9&lt;=20,"IV",IF(Q9&lt;=120,"III",IF(Q9&lt;=500,"II",IF(Q9&lt;=4000,"I"))))</f>
        <v>III</v>
      </c>
      <c r="S10" s="8" t="e">
        <f>+IF(R10=#REF!,"NO ACEPTABLE",IF('Matriz de Riesgos'!R10=#REF!,"NO ACEPTABLE O ACEPTABLE CON CONTROL ESPECIFICO",IF('Matriz de Riesgos'!R10=#REF!,"MEJORABLE",IF('Matriz de Riesgos'!R10=#REF!,"ACEPTABLE",0))))</f>
        <v>#REF!</v>
      </c>
      <c r="T10" s="30"/>
      <c r="U10" s="31"/>
      <c r="V10" s="8" t="s">
        <v>108</v>
      </c>
      <c r="W10" s="10" t="s">
        <v>169</v>
      </c>
      <c r="X10" s="10" t="s">
        <v>169</v>
      </c>
      <c r="Y10" s="10" t="s">
        <v>195</v>
      </c>
      <c r="Z10" s="10" t="s">
        <v>178</v>
      </c>
      <c r="AA10" s="25"/>
    </row>
    <row r="11" spans="1:27" s="7" customFormat="1" ht="56.25" customHeight="1" x14ac:dyDescent="0.2">
      <c r="A11" s="17"/>
      <c r="B11" s="15" t="s">
        <v>88</v>
      </c>
      <c r="C11" s="8" t="s">
        <v>147</v>
      </c>
      <c r="D11" s="8" t="s">
        <v>105</v>
      </c>
      <c r="E11" s="9" t="s">
        <v>108</v>
      </c>
      <c r="F11" s="10" t="s">
        <v>170</v>
      </c>
      <c r="G11" s="10" t="s">
        <v>113</v>
      </c>
      <c r="H11" s="10" t="s">
        <v>131</v>
      </c>
      <c r="I11" s="10" t="s">
        <v>138</v>
      </c>
      <c r="J11" s="10" t="s">
        <v>138</v>
      </c>
      <c r="K11" s="10" t="s">
        <v>139</v>
      </c>
      <c r="L11" s="9">
        <v>2</v>
      </c>
      <c r="M11" s="9">
        <v>3</v>
      </c>
      <c r="N11" s="9">
        <f t="shared" si="0"/>
        <v>6</v>
      </c>
      <c r="O11" s="9" t="str">
        <f t="shared" si="1"/>
        <v>MEDIO</v>
      </c>
      <c r="P11" s="9">
        <v>10</v>
      </c>
      <c r="Q11" s="9">
        <f t="shared" si="2"/>
        <v>60</v>
      </c>
      <c r="R11" s="9" t="str">
        <f t="shared" ref="R11:R27" si="3">IF(Q11&lt;=20,"IV",IF(Q11&lt;=120,"III",IF(Q11&lt;=500,"II",IF(Q11&lt;=4000,"I"))))</f>
        <v>III</v>
      </c>
      <c r="S11" s="8" t="e">
        <f>+IF(R11=#REF!,"NO ACEPTABLE",IF('Matriz de Riesgos'!R11=#REF!,"NO ACEPTABLE O ACEPTABLE CON CONTROL ESPECIFICO",IF('Matriz de Riesgos'!R11=#REF!,"MEJORABLE",IF('Matriz de Riesgos'!R11=#REF!,"ACEPTABLE",0))))</f>
        <v>#REF!</v>
      </c>
      <c r="T11" s="9">
        <v>1</v>
      </c>
      <c r="U11" s="8" t="s">
        <v>160</v>
      </c>
      <c r="V11" s="8" t="s">
        <v>108</v>
      </c>
      <c r="W11" s="10" t="s">
        <v>169</v>
      </c>
      <c r="X11" s="10" t="s">
        <v>169</v>
      </c>
      <c r="Y11" s="10" t="s">
        <v>195</v>
      </c>
      <c r="Z11" s="10" t="s">
        <v>178</v>
      </c>
      <c r="AA11" s="11" t="s">
        <v>185</v>
      </c>
    </row>
    <row r="12" spans="1:27" s="7" customFormat="1" ht="89.25" customHeight="1" x14ac:dyDescent="0.2">
      <c r="A12" s="17"/>
      <c r="B12" s="32" t="s">
        <v>89</v>
      </c>
      <c r="C12" s="31" t="s">
        <v>97</v>
      </c>
      <c r="D12" s="31" t="s">
        <v>148</v>
      </c>
      <c r="E12" s="9" t="s">
        <v>108</v>
      </c>
      <c r="F12" s="10" t="s">
        <v>115</v>
      </c>
      <c r="G12" s="10" t="s">
        <v>112</v>
      </c>
      <c r="H12" s="40" t="s">
        <v>132</v>
      </c>
      <c r="I12" s="40" t="s">
        <v>138</v>
      </c>
      <c r="J12" s="40" t="s">
        <v>138</v>
      </c>
      <c r="K12" s="40" t="s">
        <v>139</v>
      </c>
      <c r="L12" s="9">
        <v>2</v>
      </c>
      <c r="M12" s="9">
        <v>2</v>
      </c>
      <c r="N12" s="9">
        <f t="shared" si="0"/>
        <v>4</v>
      </c>
      <c r="O12" s="9" t="str">
        <f t="shared" si="1"/>
        <v>BAJO</v>
      </c>
      <c r="P12" s="9">
        <v>10</v>
      </c>
      <c r="Q12" s="9">
        <f t="shared" si="2"/>
        <v>40</v>
      </c>
      <c r="R12" s="9" t="str">
        <f t="shared" si="3"/>
        <v>III</v>
      </c>
      <c r="S12" s="8" t="e">
        <f>+IF(R12=#REF!,"NO ACEPTABLE",IF('Matriz de Riesgos'!R12=#REF!,"NO ACEPTABLE O ACEPTABLE CON CONTROL ESPECIFICO",IF('Matriz de Riesgos'!R12=#REF!,"MEJORABLE",IF('Matriz de Riesgos'!R12=#REF!,"ACEPTABLE",0))))</f>
        <v>#REF!</v>
      </c>
      <c r="T12" s="30">
        <v>1</v>
      </c>
      <c r="U12" s="31" t="s">
        <v>160</v>
      </c>
      <c r="V12" s="8" t="s">
        <v>108</v>
      </c>
      <c r="W12" s="10" t="s">
        <v>169</v>
      </c>
      <c r="X12" s="10" t="s">
        <v>169</v>
      </c>
      <c r="Y12" s="10" t="s">
        <v>195</v>
      </c>
      <c r="Z12" s="21" t="s">
        <v>178</v>
      </c>
      <c r="AA12" s="42" t="s">
        <v>186</v>
      </c>
    </row>
    <row r="13" spans="1:27" s="7" customFormat="1" ht="89.25" customHeight="1" x14ac:dyDescent="0.2">
      <c r="A13" s="17"/>
      <c r="B13" s="32"/>
      <c r="C13" s="31"/>
      <c r="D13" s="31"/>
      <c r="E13" s="9" t="s">
        <v>108</v>
      </c>
      <c r="F13" s="10" t="s">
        <v>114</v>
      </c>
      <c r="G13" s="10" t="s">
        <v>113</v>
      </c>
      <c r="H13" s="40"/>
      <c r="I13" s="40"/>
      <c r="J13" s="40"/>
      <c r="K13" s="40"/>
      <c r="L13" s="9">
        <v>2</v>
      </c>
      <c r="M13" s="9">
        <v>2</v>
      </c>
      <c r="N13" s="9">
        <f t="shared" si="0"/>
        <v>4</v>
      </c>
      <c r="O13" s="9" t="s">
        <v>159</v>
      </c>
      <c r="P13" s="9">
        <v>10</v>
      </c>
      <c r="Q13" s="9">
        <f t="shared" si="2"/>
        <v>40</v>
      </c>
      <c r="R13" s="9" t="str">
        <f t="shared" si="3"/>
        <v>III</v>
      </c>
      <c r="S13" s="8" t="e">
        <f>+IF(R13=#REF!,"NO ACEPTABLE",IF('Matriz de Riesgos'!R13=#REF!,"NO ACEPTABLE O ACEPTABLE CON CONTROL ESPECIFICO",IF('Matriz de Riesgos'!R13=#REF!,"MEJORABLE",IF('Matriz de Riesgos'!R13=#REF!,"ACEPTABLE",0))))</f>
        <v>#REF!</v>
      </c>
      <c r="T13" s="30"/>
      <c r="U13" s="31"/>
      <c r="V13" s="8" t="s">
        <v>108</v>
      </c>
      <c r="W13" s="10" t="s">
        <v>169</v>
      </c>
      <c r="X13" s="10" t="s">
        <v>169</v>
      </c>
      <c r="Y13" s="10" t="s">
        <v>195</v>
      </c>
      <c r="Z13" s="22"/>
      <c r="AA13" s="43"/>
    </row>
    <row r="14" spans="1:27" ht="78.75" customHeight="1" x14ac:dyDescent="0.2">
      <c r="A14" s="18" t="s">
        <v>191</v>
      </c>
      <c r="B14" s="33" t="s">
        <v>90</v>
      </c>
      <c r="C14" s="31" t="s">
        <v>98</v>
      </c>
      <c r="D14" s="31" t="s">
        <v>106</v>
      </c>
      <c r="E14" s="31" t="s">
        <v>109</v>
      </c>
      <c r="F14" s="10" t="s">
        <v>116</v>
      </c>
      <c r="G14" s="14" t="s">
        <v>117</v>
      </c>
      <c r="H14" s="41" t="s">
        <v>133</v>
      </c>
      <c r="I14" s="40" t="s">
        <v>138</v>
      </c>
      <c r="J14" s="40" t="s">
        <v>138</v>
      </c>
      <c r="K14" s="40" t="s">
        <v>140</v>
      </c>
      <c r="L14" s="9">
        <v>6</v>
      </c>
      <c r="M14" s="9">
        <v>3</v>
      </c>
      <c r="N14" s="9">
        <f t="shared" si="0"/>
        <v>18</v>
      </c>
      <c r="O14" s="9" t="str">
        <f t="shared" si="1"/>
        <v>ALTO</v>
      </c>
      <c r="P14" s="9">
        <v>25</v>
      </c>
      <c r="Q14" s="9">
        <f t="shared" si="2"/>
        <v>450</v>
      </c>
      <c r="R14" s="9" t="str">
        <f t="shared" si="3"/>
        <v>II</v>
      </c>
      <c r="S14" s="8" t="e">
        <f>+IF(R14=#REF!,"NO ACEPTABLE",IF('Matriz de Riesgos'!R14=#REF!,"NO ACEPTABLE O ACEPTABLE CON CONTROL ESPECIFICO",IF('Matriz de Riesgos'!R14=#REF!,"MEJORABLE",IF('Matriz de Riesgos'!R14=#REF!,"ACEPTABLE",0))))</f>
        <v>#REF!</v>
      </c>
      <c r="T14" s="30">
        <v>2</v>
      </c>
      <c r="U14" s="8" t="s">
        <v>161</v>
      </c>
      <c r="V14" s="8" t="s">
        <v>108</v>
      </c>
      <c r="W14" s="10" t="s">
        <v>169</v>
      </c>
      <c r="X14" s="10" t="s">
        <v>169</v>
      </c>
      <c r="Y14" s="10" t="s">
        <v>196</v>
      </c>
      <c r="Z14" s="21" t="s">
        <v>179</v>
      </c>
      <c r="AA14" s="42" t="s">
        <v>187</v>
      </c>
    </row>
    <row r="15" spans="1:27" ht="110.25" customHeight="1" x14ac:dyDescent="0.2">
      <c r="A15" s="19"/>
      <c r="B15" s="33"/>
      <c r="C15" s="31"/>
      <c r="D15" s="31"/>
      <c r="E15" s="31"/>
      <c r="F15" s="10" t="s">
        <v>118</v>
      </c>
      <c r="G15" s="14" t="s">
        <v>113</v>
      </c>
      <c r="H15" s="41"/>
      <c r="I15" s="40"/>
      <c r="J15" s="40"/>
      <c r="K15" s="40"/>
      <c r="L15" s="9">
        <v>6</v>
      </c>
      <c r="M15" s="9">
        <v>2</v>
      </c>
      <c r="N15" s="9">
        <f>L15*M15</f>
        <v>12</v>
      </c>
      <c r="O15" s="9" t="s">
        <v>158</v>
      </c>
      <c r="P15" s="9">
        <v>25</v>
      </c>
      <c r="Q15" s="9">
        <f>P15*N15</f>
        <v>300</v>
      </c>
      <c r="R15" s="9" t="str">
        <f t="shared" si="3"/>
        <v>II</v>
      </c>
      <c r="S15" s="8" t="e">
        <f>+IF(R15=#REF!,"NO ACEPTABLE",IF('Matriz de Riesgos'!R15=#REF!,"NO ACEPTABLE O ACEPTABLE CON CONTROL ESPECIFICO",IF('Matriz de Riesgos'!R15=#REF!,"MEJORABLE",IF('Matriz de Riesgos'!R15=#REF!,"ACEPTABLE",0))))</f>
        <v>#REF!</v>
      </c>
      <c r="T15" s="30"/>
      <c r="U15" s="8" t="s">
        <v>162</v>
      </c>
      <c r="V15" s="8" t="s">
        <v>108</v>
      </c>
      <c r="W15" s="10" t="s">
        <v>169</v>
      </c>
      <c r="X15" s="10" t="s">
        <v>169</v>
      </c>
      <c r="Y15" s="10" t="s">
        <v>196</v>
      </c>
      <c r="Z15" s="29"/>
      <c r="AA15" s="43"/>
    </row>
    <row r="16" spans="1:27" ht="98.25" customHeight="1" x14ac:dyDescent="0.2">
      <c r="A16" s="19"/>
      <c r="B16" s="32" t="s">
        <v>91</v>
      </c>
      <c r="C16" s="31" t="s">
        <v>99</v>
      </c>
      <c r="D16" s="30" t="s">
        <v>197</v>
      </c>
      <c r="E16" s="23" t="s">
        <v>108</v>
      </c>
      <c r="F16" s="10" t="s">
        <v>119</v>
      </c>
      <c r="G16" s="10" t="s">
        <v>117</v>
      </c>
      <c r="H16" s="40" t="s">
        <v>134</v>
      </c>
      <c r="I16" s="10" t="s">
        <v>141</v>
      </c>
      <c r="J16" s="10" t="s">
        <v>138</v>
      </c>
      <c r="K16" s="10" t="s">
        <v>142</v>
      </c>
      <c r="L16" s="9">
        <v>6</v>
      </c>
      <c r="M16" s="9">
        <v>2</v>
      </c>
      <c r="N16" s="9">
        <f t="shared" si="0"/>
        <v>12</v>
      </c>
      <c r="O16" s="9" t="str">
        <f t="shared" si="1"/>
        <v>ALTO</v>
      </c>
      <c r="P16" s="9">
        <v>25</v>
      </c>
      <c r="Q16" s="9">
        <f t="shared" si="2"/>
        <v>300</v>
      </c>
      <c r="R16" s="9" t="str">
        <f t="shared" si="3"/>
        <v>II</v>
      </c>
      <c r="S16" s="8" t="e">
        <f>+IF(R16=#REF!,"NO ACEPTABLE",IF('Matriz de Riesgos'!R16=#REF!,"NO ACEPTABLE O ACEPTABLE CON CONTROL ESPECIFICO",IF('Matriz de Riesgos'!R16=#REF!,"MEJORABLE",IF('Matriz de Riesgos'!R16=#REF!,"ACEPTABLE",0))))</f>
        <v>#REF!</v>
      </c>
      <c r="T16" s="30">
        <v>6</v>
      </c>
      <c r="U16" s="8" t="s">
        <v>163</v>
      </c>
      <c r="V16" s="8" t="s">
        <v>108</v>
      </c>
      <c r="W16" s="10" t="s">
        <v>169</v>
      </c>
      <c r="X16" s="10" t="s">
        <v>169</v>
      </c>
      <c r="Y16" s="10" t="s">
        <v>171</v>
      </c>
      <c r="Z16" s="29"/>
      <c r="AA16" s="42" t="s">
        <v>188</v>
      </c>
    </row>
    <row r="17" spans="1:27" ht="56.25" customHeight="1" x14ac:dyDescent="0.2">
      <c r="A17" s="19"/>
      <c r="B17" s="32"/>
      <c r="C17" s="31"/>
      <c r="D17" s="30"/>
      <c r="E17" s="24"/>
      <c r="F17" s="10" t="s">
        <v>120</v>
      </c>
      <c r="G17" s="10" t="s">
        <v>113</v>
      </c>
      <c r="H17" s="40"/>
      <c r="I17" s="10" t="s">
        <v>138</v>
      </c>
      <c r="J17" s="10" t="s">
        <v>138</v>
      </c>
      <c r="K17" s="10" t="s">
        <v>143</v>
      </c>
      <c r="L17" s="9">
        <v>2</v>
      </c>
      <c r="M17" s="9">
        <v>2</v>
      </c>
      <c r="N17" s="9">
        <f t="shared" ref="N17:N27" si="4">L17*M17</f>
        <v>4</v>
      </c>
      <c r="O17" s="9" t="s">
        <v>159</v>
      </c>
      <c r="P17" s="9">
        <v>10</v>
      </c>
      <c r="Q17" s="9">
        <f>P17*N17</f>
        <v>40</v>
      </c>
      <c r="R17" s="9" t="str">
        <f>IF(Q17&lt;=20,"IV",IF(Q17&lt;=120,"III",IF(Q17&lt;=500,"II",IF(Q17&lt;=4000,"I"))))</f>
        <v>III</v>
      </c>
      <c r="S17" s="8" t="e">
        <f>+IF(R17=#REF!,"NO ACEPTABLE",IF('Matriz de Riesgos'!R17=#REF!,"NO ACEPTABLE O ACEPTABLE CON CONTROL ESPECIFICO",IF('Matriz de Riesgos'!R17=#REF!,"MEJORABLE",IF('Matriz de Riesgos'!R17=#REF!,"ACEPTABLE",0))))</f>
        <v>#REF!</v>
      </c>
      <c r="T17" s="30"/>
      <c r="U17" s="8" t="s">
        <v>164</v>
      </c>
      <c r="V17" s="8" t="s">
        <v>108</v>
      </c>
      <c r="W17" s="10" t="s">
        <v>169</v>
      </c>
      <c r="X17" s="10" t="s">
        <v>169</v>
      </c>
      <c r="Y17" s="10" t="s">
        <v>183</v>
      </c>
      <c r="Z17" s="29"/>
      <c r="AA17" s="44"/>
    </row>
    <row r="18" spans="1:27" ht="56.25" customHeight="1" x14ac:dyDescent="0.2">
      <c r="A18" s="19"/>
      <c r="B18" s="32"/>
      <c r="C18" s="31"/>
      <c r="D18" s="30"/>
      <c r="E18" s="25"/>
      <c r="F18" s="10" t="s">
        <v>110</v>
      </c>
      <c r="G18" s="10" t="s">
        <v>112</v>
      </c>
      <c r="H18" s="40"/>
      <c r="I18" s="10" t="s">
        <v>138</v>
      </c>
      <c r="J18" s="10" t="s">
        <v>138</v>
      </c>
      <c r="K18" s="10" t="s">
        <v>144</v>
      </c>
      <c r="L18" s="9">
        <v>2</v>
      </c>
      <c r="M18" s="9">
        <v>2</v>
      </c>
      <c r="N18" s="9">
        <f t="shared" si="4"/>
        <v>4</v>
      </c>
      <c r="O18" s="9" t="s">
        <v>159</v>
      </c>
      <c r="P18" s="9">
        <v>10</v>
      </c>
      <c r="Q18" s="9">
        <f>P18*N18</f>
        <v>40</v>
      </c>
      <c r="R18" s="9" t="str">
        <f>IF(Q18&lt;=20,"IV",IF(Q18&lt;=120,"III",IF(Q18&lt;=500,"II",IF(Q18&lt;=4000,"I"))))</f>
        <v>III</v>
      </c>
      <c r="S18" s="8" t="e">
        <f>+IF(R18=#REF!,"NO ACEPTABLE",IF('Matriz de Riesgos'!R18=#REF!,"NO ACEPTABLE O ACEPTABLE CON CONTROL ESPECIFICO",IF('Matriz de Riesgos'!R18=#REF!,"MEJORABLE",IF('Matriz de Riesgos'!R18=#REF!,"ACEPTABLE",0))))</f>
        <v>#REF!</v>
      </c>
      <c r="T18" s="30"/>
      <c r="U18" s="8" t="s">
        <v>160</v>
      </c>
      <c r="V18" s="8" t="s">
        <v>108</v>
      </c>
      <c r="W18" s="10" t="s">
        <v>169</v>
      </c>
      <c r="X18" s="10" t="s">
        <v>169</v>
      </c>
      <c r="Y18" s="10" t="s">
        <v>145</v>
      </c>
      <c r="Z18" s="22"/>
      <c r="AA18" s="43"/>
    </row>
    <row r="19" spans="1:27" ht="56.25" customHeight="1" x14ac:dyDescent="0.2">
      <c r="A19" s="19"/>
      <c r="B19" s="32" t="s">
        <v>92</v>
      </c>
      <c r="C19" s="30" t="s">
        <v>100</v>
      </c>
      <c r="D19" s="31" t="s">
        <v>192</v>
      </c>
      <c r="E19" s="30" t="s">
        <v>108</v>
      </c>
      <c r="F19" s="10" t="s">
        <v>121</v>
      </c>
      <c r="G19" s="10" t="s">
        <v>113</v>
      </c>
      <c r="H19" s="41" t="s">
        <v>135</v>
      </c>
      <c r="I19" s="10" t="s">
        <v>138</v>
      </c>
      <c r="J19" s="10" t="s">
        <v>138</v>
      </c>
      <c r="K19" s="10" t="s">
        <v>145</v>
      </c>
      <c r="L19" s="9">
        <v>2</v>
      </c>
      <c r="M19" s="9">
        <v>2</v>
      </c>
      <c r="N19" s="9">
        <f t="shared" si="4"/>
        <v>4</v>
      </c>
      <c r="O19" s="9" t="str">
        <f t="shared" si="1"/>
        <v>BAJO</v>
      </c>
      <c r="P19" s="9">
        <v>10</v>
      </c>
      <c r="Q19" s="9">
        <f t="shared" si="2"/>
        <v>40</v>
      </c>
      <c r="R19" s="9" t="str">
        <f t="shared" si="3"/>
        <v>III</v>
      </c>
      <c r="S19" s="8" t="e">
        <f>+IF(R19=#REF!,"NO ACEPTABLE",IF('Matriz de Riesgos'!R19=#REF!,"NO ACEPTABLE O ACEPTABLE CON CONTROL ESPECIFICO",IF('Matriz de Riesgos'!R19=#REF!,"MEJORABLE",IF('Matriz de Riesgos'!R19=#REF!,"ACEPTABLE",0))))</f>
        <v>#REF!</v>
      </c>
      <c r="T19" s="30">
        <v>1</v>
      </c>
      <c r="U19" s="8" t="s">
        <v>160</v>
      </c>
      <c r="V19" s="8" t="s">
        <v>108</v>
      </c>
      <c r="W19" s="10" t="s">
        <v>169</v>
      </c>
      <c r="X19" s="10" t="s">
        <v>169</v>
      </c>
      <c r="Y19" s="10" t="s">
        <v>183</v>
      </c>
      <c r="Z19" s="21" t="s">
        <v>181</v>
      </c>
      <c r="AA19" s="42" t="s">
        <v>183</v>
      </c>
    </row>
    <row r="20" spans="1:27" ht="56.25" customHeight="1" x14ac:dyDescent="0.2">
      <c r="A20" s="19"/>
      <c r="B20" s="32"/>
      <c r="C20" s="30"/>
      <c r="D20" s="31"/>
      <c r="E20" s="30"/>
      <c r="F20" s="10" t="s">
        <v>149</v>
      </c>
      <c r="G20" s="10" t="s">
        <v>117</v>
      </c>
      <c r="H20" s="41"/>
      <c r="I20" s="10" t="s">
        <v>141</v>
      </c>
      <c r="J20" s="10" t="s">
        <v>138</v>
      </c>
      <c r="K20" s="10" t="s">
        <v>146</v>
      </c>
      <c r="L20" s="9">
        <v>2</v>
      </c>
      <c r="M20" s="9">
        <v>2</v>
      </c>
      <c r="N20" s="9">
        <f t="shared" si="4"/>
        <v>4</v>
      </c>
      <c r="O20" s="9" t="s">
        <v>159</v>
      </c>
      <c r="P20" s="9">
        <v>10</v>
      </c>
      <c r="Q20" s="9">
        <f>P20*N20</f>
        <v>40</v>
      </c>
      <c r="R20" s="9" t="str">
        <f t="shared" si="3"/>
        <v>III</v>
      </c>
      <c r="S20" s="8" t="e">
        <f>+IF(R20=#REF!,"NO ACEPTABLE",IF('Matriz de Riesgos'!R20=#REF!,"NO ACEPTABLE O ACEPTABLE CON CONTROL ESPECIFICO",IF('Matriz de Riesgos'!R20=#REF!,"MEJORABLE",IF('Matriz de Riesgos'!R20=#REF!,"ACEPTABLE",0))))</f>
        <v>#REF!</v>
      </c>
      <c r="T20" s="30"/>
      <c r="U20" s="8" t="s">
        <v>165</v>
      </c>
      <c r="V20" s="8" t="s">
        <v>108</v>
      </c>
      <c r="W20" s="10" t="s">
        <v>169</v>
      </c>
      <c r="X20" s="10" t="s">
        <v>169</v>
      </c>
      <c r="Y20" s="10" t="s">
        <v>172</v>
      </c>
      <c r="Z20" s="29"/>
      <c r="AA20" s="44"/>
    </row>
    <row r="21" spans="1:27" ht="56.25" customHeight="1" x14ac:dyDescent="0.2">
      <c r="A21" s="19"/>
      <c r="B21" s="32"/>
      <c r="C21" s="30"/>
      <c r="D21" s="31"/>
      <c r="E21" s="30"/>
      <c r="F21" s="10" t="s">
        <v>110</v>
      </c>
      <c r="G21" s="10" t="s">
        <v>112</v>
      </c>
      <c r="H21" s="41"/>
      <c r="I21" s="10" t="s">
        <v>138</v>
      </c>
      <c r="J21" s="10" t="s">
        <v>138</v>
      </c>
      <c r="K21" s="10" t="s">
        <v>150</v>
      </c>
      <c r="L21" s="9">
        <v>2</v>
      </c>
      <c r="M21" s="9">
        <v>2</v>
      </c>
      <c r="N21" s="9">
        <f t="shared" si="4"/>
        <v>4</v>
      </c>
      <c r="O21" s="9" t="s">
        <v>159</v>
      </c>
      <c r="P21" s="9">
        <v>10</v>
      </c>
      <c r="Q21" s="9">
        <f>P21*N21</f>
        <v>40</v>
      </c>
      <c r="R21" s="9" t="str">
        <f t="shared" si="3"/>
        <v>III</v>
      </c>
      <c r="S21" s="8" t="e">
        <f>+IF(R21=#REF!,"NO ACEPTABLE",IF('Matriz de Riesgos'!R21=#REF!,"NO ACEPTABLE O ACEPTABLE CON CONTROL ESPECIFICO",IF('Matriz de Riesgos'!R21=#REF!,"MEJORABLE",IF('Matriz de Riesgos'!R21=#REF!,"ACEPTABLE",0))))</f>
        <v>#REF!</v>
      </c>
      <c r="T21" s="30"/>
      <c r="U21" s="8" t="s">
        <v>160</v>
      </c>
      <c r="V21" s="8" t="s">
        <v>108</v>
      </c>
      <c r="W21" s="10" t="s">
        <v>169</v>
      </c>
      <c r="X21" s="10" t="s">
        <v>169</v>
      </c>
      <c r="Y21" s="10" t="s">
        <v>183</v>
      </c>
      <c r="Z21" s="22"/>
      <c r="AA21" s="43"/>
    </row>
    <row r="22" spans="1:27" ht="56.25" customHeight="1" x14ac:dyDescent="0.2">
      <c r="A22" s="19"/>
      <c r="B22" s="32" t="s">
        <v>93</v>
      </c>
      <c r="C22" s="30" t="s">
        <v>101</v>
      </c>
      <c r="D22" s="30" t="s">
        <v>107</v>
      </c>
      <c r="E22" s="31" t="s">
        <v>108</v>
      </c>
      <c r="F22" s="10" t="s">
        <v>122</v>
      </c>
      <c r="G22" s="14" t="s">
        <v>123</v>
      </c>
      <c r="H22" s="40" t="s">
        <v>135</v>
      </c>
      <c r="I22" s="10" t="s">
        <v>138</v>
      </c>
      <c r="J22" s="10" t="s">
        <v>151</v>
      </c>
      <c r="K22" s="10" t="s">
        <v>152</v>
      </c>
      <c r="L22" s="9">
        <v>2</v>
      </c>
      <c r="M22" s="9">
        <v>2</v>
      </c>
      <c r="N22" s="9">
        <f t="shared" si="4"/>
        <v>4</v>
      </c>
      <c r="O22" s="9" t="str">
        <f t="shared" si="1"/>
        <v>BAJO</v>
      </c>
      <c r="P22" s="9">
        <v>10</v>
      </c>
      <c r="Q22" s="9">
        <f t="shared" si="2"/>
        <v>40</v>
      </c>
      <c r="R22" s="9" t="str">
        <f t="shared" si="3"/>
        <v>III</v>
      </c>
      <c r="S22" s="8" t="e">
        <f>+IF(R22=#REF!,"NO ACEPTABLE",IF('Matriz de Riesgos'!R22=#REF!,"NO ACEPTABLE O ACEPTABLE CON CONTROL ESPECIFICO",IF('Matriz de Riesgos'!R22=#REF!,"MEJORABLE",IF('Matriz de Riesgos'!R22=#REF!,"ACEPTABLE",0))))</f>
        <v>#REF!</v>
      </c>
      <c r="T22" s="30">
        <v>1</v>
      </c>
      <c r="U22" s="8" t="s">
        <v>166</v>
      </c>
      <c r="V22" s="8" t="s">
        <v>108</v>
      </c>
      <c r="W22" s="10" t="s">
        <v>169</v>
      </c>
      <c r="X22" s="10" t="s">
        <v>169</v>
      </c>
      <c r="Y22" s="21" t="s">
        <v>172</v>
      </c>
      <c r="Z22" s="21" t="s">
        <v>180</v>
      </c>
      <c r="AA22" s="42" t="s">
        <v>183</v>
      </c>
    </row>
    <row r="23" spans="1:27" ht="56.25" customHeight="1" x14ac:dyDescent="0.2">
      <c r="A23" s="19"/>
      <c r="B23" s="32"/>
      <c r="C23" s="30"/>
      <c r="D23" s="30"/>
      <c r="E23" s="31"/>
      <c r="F23" s="10" t="s">
        <v>153</v>
      </c>
      <c r="G23" s="14" t="s">
        <v>113</v>
      </c>
      <c r="H23" s="40"/>
      <c r="I23" s="10" t="s">
        <v>138</v>
      </c>
      <c r="J23" s="10" t="s">
        <v>138</v>
      </c>
      <c r="K23" s="10" t="s">
        <v>145</v>
      </c>
      <c r="L23" s="9">
        <v>2</v>
      </c>
      <c r="M23" s="9">
        <v>2</v>
      </c>
      <c r="N23" s="9">
        <f t="shared" si="4"/>
        <v>4</v>
      </c>
      <c r="O23" s="9" t="s">
        <v>159</v>
      </c>
      <c r="P23" s="9">
        <v>10</v>
      </c>
      <c r="Q23" s="9">
        <f>P23*N23</f>
        <v>40</v>
      </c>
      <c r="R23" s="9" t="str">
        <f t="shared" si="3"/>
        <v>III</v>
      </c>
      <c r="S23" s="8" t="e">
        <f>+IF(R23=#REF!,"NO ACEPTABLE",IF('Matriz de Riesgos'!R23=#REF!,"NO ACEPTABLE O ACEPTABLE CON CONTROL ESPECIFICO",IF('Matriz de Riesgos'!R23=#REF!,"MEJORABLE",IF('Matriz de Riesgos'!R23=#REF!,"ACEPTABLE",0))))</f>
        <v>#REF!</v>
      </c>
      <c r="T23" s="30"/>
      <c r="U23" s="8" t="s">
        <v>160</v>
      </c>
      <c r="V23" s="8" t="s">
        <v>108</v>
      </c>
      <c r="W23" s="10" t="s">
        <v>169</v>
      </c>
      <c r="X23" s="10" t="s">
        <v>169</v>
      </c>
      <c r="Y23" s="22"/>
      <c r="Z23" s="22"/>
      <c r="AA23" s="43"/>
    </row>
    <row r="24" spans="1:27" ht="55.5" customHeight="1" x14ac:dyDescent="0.2">
      <c r="A24" s="19"/>
      <c r="B24" s="15" t="s">
        <v>94</v>
      </c>
      <c r="C24" s="8" t="s">
        <v>102</v>
      </c>
      <c r="D24" s="8" t="s">
        <v>198</v>
      </c>
      <c r="E24" s="9" t="s">
        <v>108</v>
      </c>
      <c r="F24" s="10" t="s">
        <v>124</v>
      </c>
      <c r="G24" s="9" t="s">
        <v>125</v>
      </c>
      <c r="H24" s="9" t="s">
        <v>136</v>
      </c>
      <c r="I24" s="9" t="s">
        <v>138</v>
      </c>
      <c r="J24" s="9" t="s">
        <v>138</v>
      </c>
      <c r="K24" s="9" t="s">
        <v>145</v>
      </c>
      <c r="L24" s="9">
        <v>2</v>
      </c>
      <c r="M24" s="9">
        <v>2</v>
      </c>
      <c r="N24" s="9">
        <f t="shared" si="4"/>
        <v>4</v>
      </c>
      <c r="O24" s="9" t="s">
        <v>159</v>
      </c>
      <c r="P24" s="9">
        <v>10</v>
      </c>
      <c r="Q24" s="9">
        <f>P24*N24</f>
        <v>40</v>
      </c>
      <c r="R24" s="9" t="str">
        <f t="shared" si="3"/>
        <v>III</v>
      </c>
      <c r="S24" s="8" t="e">
        <f>+IF(R24=#REF!,"NO ACEPTABLE",IF('Matriz de Riesgos'!R24=#REF!,"NO ACEPTABLE O ACEPTABLE CON CONTROL ESPECIFICO",IF('Matriz de Riesgos'!R24=#REF!,"MEJORABLE",IF('Matriz de Riesgos'!R24=#REF!,"ACEPTABLE",0))))</f>
        <v>#REF!</v>
      </c>
      <c r="T24" s="9">
        <v>2</v>
      </c>
      <c r="U24" s="9"/>
      <c r="V24" s="8" t="s">
        <v>108</v>
      </c>
      <c r="W24" s="10" t="s">
        <v>169</v>
      </c>
      <c r="X24" s="10" t="s">
        <v>169</v>
      </c>
      <c r="Y24" s="10" t="s">
        <v>195</v>
      </c>
      <c r="Z24" s="9" t="s">
        <v>182</v>
      </c>
      <c r="AA24" s="13" t="s">
        <v>184</v>
      </c>
    </row>
    <row r="25" spans="1:27" ht="87.75" customHeight="1" x14ac:dyDescent="0.2">
      <c r="A25" s="19"/>
      <c r="B25" s="32" t="s">
        <v>95</v>
      </c>
      <c r="C25" s="39" t="s">
        <v>103</v>
      </c>
      <c r="D25" s="30" t="s">
        <v>126</v>
      </c>
      <c r="E25" s="30" t="s">
        <v>108</v>
      </c>
      <c r="F25" s="9" t="s">
        <v>154</v>
      </c>
      <c r="G25" s="9" t="s">
        <v>127</v>
      </c>
      <c r="H25" s="31" t="s">
        <v>137</v>
      </c>
      <c r="I25" s="9" t="s">
        <v>141</v>
      </c>
      <c r="J25" s="9" t="s">
        <v>138</v>
      </c>
      <c r="K25" s="8" t="s">
        <v>155</v>
      </c>
      <c r="L25" s="9">
        <v>6</v>
      </c>
      <c r="M25" s="9">
        <v>3</v>
      </c>
      <c r="N25" s="9">
        <f t="shared" si="4"/>
        <v>18</v>
      </c>
      <c r="O25" s="9" t="str">
        <f t="shared" ref="O25" si="5">IF(N25&lt;=4,"BAJO",IF(N25&lt;=8,"MEDIO",IF(N25&lt;=20,"ALTO","MUY ALTO")))</f>
        <v>ALTO</v>
      </c>
      <c r="P25" s="9">
        <v>25</v>
      </c>
      <c r="Q25" s="9">
        <f>P25*N25</f>
        <v>450</v>
      </c>
      <c r="R25" s="9" t="str">
        <f t="shared" si="3"/>
        <v>II</v>
      </c>
      <c r="S25" s="8" t="e">
        <f>+IF(R25=#REF!,"NO ACEPTABLE",IF('Matriz de Riesgos'!R25=#REF!,"NO ACEPTABLE O ACEPTABLE CON CONTROL ESPECIFICO",IF('Matriz de Riesgos'!R25=#REF!,"MEJORABLE",IF('Matriz de Riesgos'!R25=#REF!,"ACEPTABLE",0))))</f>
        <v>#REF!</v>
      </c>
      <c r="T25" s="30">
        <v>1</v>
      </c>
      <c r="U25" s="26" t="s">
        <v>193</v>
      </c>
      <c r="V25" s="26" t="s">
        <v>108</v>
      </c>
      <c r="W25" s="10" t="s">
        <v>169</v>
      </c>
      <c r="X25" s="10" t="s">
        <v>169</v>
      </c>
      <c r="Y25" s="21" t="s">
        <v>194</v>
      </c>
      <c r="Z25" s="21" t="s">
        <v>180</v>
      </c>
      <c r="AA25" s="8" t="s">
        <v>189</v>
      </c>
    </row>
    <row r="26" spans="1:27" ht="27" customHeight="1" x14ac:dyDescent="0.2">
      <c r="A26" s="19"/>
      <c r="B26" s="32"/>
      <c r="C26" s="39"/>
      <c r="D26" s="30"/>
      <c r="E26" s="30"/>
      <c r="F26" s="9" t="s">
        <v>124</v>
      </c>
      <c r="G26" s="9" t="s">
        <v>113</v>
      </c>
      <c r="H26" s="31"/>
      <c r="I26" s="9" t="s">
        <v>138</v>
      </c>
      <c r="J26" s="9" t="s">
        <v>138</v>
      </c>
      <c r="K26" s="9" t="s">
        <v>156</v>
      </c>
      <c r="L26" s="9">
        <v>2</v>
      </c>
      <c r="M26" s="9">
        <v>2</v>
      </c>
      <c r="N26" s="9">
        <f t="shared" si="4"/>
        <v>4</v>
      </c>
      <c r="O26" s="9" t="s">
        <v>159</v>
      </c>
      <c r="P26" s="9">
        <v>10</v>
      </c>
      <c r="Q26" s="9">
        <f>P26*N26</f>
        <v>40</v>
      </c>
      <c r="R26" s="9" t="str">
        <f t="shared" si="3"/>
        <v>III</v>
      </c>
      <c r="S26" s="8" t="e">
        <f>+IF(R26=#REF!,"NO ACEPTABLE",IF('Matriz de Riesgos'!R26=#REF!,"NO ACEPTABLE O ACEPTABLE CON CONTROL ESPECIFICO",IF('Matriz de Riesgos'!R26=#REF!,"MEJORABLE",IF('Matriz de Riesgos'!R26=#REF!,"ACEPTABLE",0))))</f>
        <v>#REF!</v>
      </c>
      <c r="T26" s="30"/>
      <c r="U26" s="27"/>
      <c r="V26" s="27"/>
      <c r="W26" s="10" t="s">
        <v>169</v>
      </c>
      <c r="X26" s="10" t="s">
        <v>169</v>
      </c>
      <c r="Y26" s="29"/>
      <c r="Z26" s="29"/>
      <c r="AA26" s="26" t="s">
        <v>190</v>
      </c>
    </row>
    <row r="27" spans="1:27" ht="54" customHeight="1" x14ac:dyDescent="0.2">
      <c r="A27" s="20"/>
      <c r="B27" s="32"/>
      <c r="C27" s="39"/>
      <c r="D27" s="30"/>
      <c r="E27" s="30"/>
      <c r="F27" s="8" t="s">
        <v>128</v>
      </c>
      <c r="G27" s="9" t="s">
        <v>129</v>
      </c>
      <c r="H27" s="31"/>
      <c r="I27" s="9" t="s">
        <v>141</v>
      </c>
      <c r="J27" s="9" t="s">
        <v>138</v>
      </c>
      <c r="K27" s="8" t="s">
        <v>157</v>
      </c>
      <c r="L27" s="9">
        <v>6</v>
      </c>
      <c r="M27" s="9">
        <v>2</v>
      </c>
      <c r="N27" s="9">
        <f t="shared" si="4"/>
        <v>12</v>
      </c>
      <c r="O27" s="9" t="str">
        <f t="shared" ref="O27" si="6">IF(N27&lt;=4,"BAJO",IF(N27&lt;=8,"MEDIO",IF(N27&lt;=20,"ALTO","MUY ALTO")))</f>
        <v>ALTO</v>
      </c>
      <c r="P27" s="9">
        <v>25</v>
      </c>
      <c r="Q27" s="9">
        <f>P27*N27</f>
        <v>300</v>
      </c>
      <c r="R27" s="9" t="str">
        <f t="shared" si="3"/>
        <v>II</v>
      </c>
      <c r="S27" s="8" t="e">
        <f>+IF(R27=#REF!,"NO ACEPTABLE",IF('Matriz de Riesgos'!R27=#REF!,"NO ACEPTABLE O ACEPTABLE CON CONTROL ESPECIFICO",IF('Matriz de Riesgos'!R27=#REF!,"MEJORABLE",IF('Matriz de Riesgos'!R27=#REF!,"ACEPTABLE",0))))</f>
        <v>#REF!</v>
      </c>
      <c r="T27" s="30"/>
      <c r="U27" s="28"/>
      <c r="V27" s="28"/>
      <c r="W27" s="10" t="s">
        <v>169</v>
      </c>
      <c r="X27" s="10" t="s">
        <v>169</v>
      </c>
      <c r="Y27" s="22"/>
      <c r="Z27" s="22"/>
      <c r="AA27" s="28"/>
    </row>
  </sheetData>
  <sheetProtection formatCells="0" formatColumns="0" formatRows="0" insertColumns="0" insertRows="0" insertHyperlinks="0" deleteColumns="0" deleteRows="0"/>
  <mergeCells count="83">
    <mergeCell ref="Z25:Z27"/>
    <mergeCell ref="AA9:AA10"/>
    <mergeCell ref="AA12:AA13"/>
    <mergeCell ref="AA14:AA15"/>
    <mergeCell ref="Z12:Z13"/>
    <mergeCell ref="Z14:Z18"/>
    <mergeCell ref="Z19:Z21"/>
    <mergeCell ref="Z22:Z23"/>
    <mergeCell ref="AA16:AA18"/>
    <mergeCell ref="AA19:AA21"/>
    <mergeCell ref="AA22:AA23"/>
    <mergeCell ref="AA26:AA27"/>
    <mergeCell ref="I12:I13"/>
    <mergeCell ref="J12:J13"/>
    <mergeCell ref="K12:K13"/>
    <mergeCell ref="K14:K15"/>
    <mergeCell ref="I14:I15"/>
    <mergeCell ref="J14:J15"/>
    <mergeCell ref="H22:H23"/>
    <mergeCell ref="H25:H27"/>
    <mergeCell ref="H9:H10"/>
    <mergeCell ref="H12:H13"/>
    <mergeCell ref="H14:H15"/>
    <mergeCell ref="H16:H18"/>
    <mergeCell ref="H19:H21"/>
    <mergeCell ref="B22:B23"/>
    <mergeCell ref="C22:C23"/>
    <mergeCell ref="D22:D23"/>
    <mergeCell ref="E22:E23"/>
    <mergeCell ref="B25:B27"/>
    <mergeCell ref="C25:C27"/>
    <mergeCell ref="D25:D27"/>
    <mergeCell ref="E25:E27"/>
    <mergeCell ref="T6:V6"/>
    <mergeCell ref="W6:AA6"/>
    <mergeCell ref="D6:D7"/>
    <mergeCell ref="E6:E7"/>
    <mergeCell ref="F6:G6"/>
    <mergeCell ref="H6:H7"/>
    <mergeCell ref="A6:A7"/>
    <mergeCell ref="B6:B7"/>
    <mergeCell ref="C6:C7"/>
    <mergeCell ref="I6:K6"/>
    <mergeCell ref="L6:R6"/>
    <mergeCell ref="D1:Y3"/>
    <mergeCell ref="Z1:AA3"/>
    <mergeCell ref="A1:C3"/>
    <mergeCell ref="A4:AA4"/>
    <mergeCell ref="A5:AA5"/>
    <mergeCell ref="B9:B10"/>
    <mergeCell ref="C9:C10"/>
    <mergeCell ref="D9:D10"/>
    <mergeCell ref="E9:E10"/>
    <mergeCell ref="B12:B13"/>
    <mergeCell ref="C12:C13"/>
    <mergeCell ref="D12:D13"/>
    <mergeCell ref="B19:B21"/>
    <mergeCell ref="C19:C21"/>
    <mergeCell ref="D19:D21"/>
    <mergeCell ref="E19:E21"/>
    <mergeCell ref="B14:B15"/>
    <mergeCell ref="C14:C15"/>
    <mergeCell ref="D14:D15"/>
    <mergeCell ref="E14:E15"/>
    <mergeCell ref="D16:D18"/>
    <mergeCell ref="C16:C18"/>
    <mergeCell ref="B16:B18"/>
    <mergeCell ref="A8:A13"/>
    <mergeCell ref="A14:A27"/>
    <mergeCell ref="Y22:Y23"/>
    <mergeCell ref="E16:E18"/>
    <mergeCell ref="U25:U27"/>
    <mergeCell ref="V25:V27"/>
    <mergeCell ref="Y25:Y27"/>
    <mergeCell ref="T22:T23"/>
    <mergeCell ref="T25:T27"/>
    <mergeCell ref="T9:T10"/>
    <mergeCell ref="U9:U10"/>
    <mergeCell ref="U12:U13"/>
    <mergeCell ref="T12:T13"/>
    <mergeCell ref="T14:T15"/>
    <mergeCell ref="T16:T18"/>
    <mergeCell ref="T19:T21"/>
  </mergeCells>
  <conditionalFormatting sqref="O8:O23">
    <cfRule type="cellIs" dxfId="18" priority="303" stopIfTrue="1" operator="equal">
      <formula>"MUY ALTO"</formula>
    </cfRule>
    <cfRule type="cellIs" dxfId="17" priority="304" stopIfTrue="1" operator="equal">
      <formula>"ALTO"</formula>
    </cfRule>
    <cfRule type="cellIs" dxfId="16" priority="305" stopIfTrue="1" operator="equal">
      <formula>"MEDIO"</formula>
    </cfRule>
  </conditionalFormatting>
  <conditionalFormatting sqref="O25">
    <cfRule type="cellIs" dxfId="15" priority="4" stopIfTrue="1" operator="equal">
      <formula>"MUY ALTO"</formula>
    </cfRule>
    <cfRule type="cellIs" dxfId="14" priority="5" stopIfTrue="1" operator="equal">
      <formula>"ALTO"</formula>
    </cfRule>
    <cfRule type="cellIs" dxfId="13" priority="6" stopIfTrue="1" operator="equal">
      <formula>"MEDIO"</formula>
    </cfRule>
  </conditionalFormatting>
  <conditionalFormatting sqref="O27">
    <cfRule type="cellIs" dxfId="12" priority="1" stopIfTrue="1" operator="equal">
      <formula>"MUY ALTO"</formula>
    </cfRule>
    <cfRule type="cellIs" dxfId="11" priority="2" stopIfTrue="1" operator="equal">
      <formula>"ALTO"</formula>
    </cfRule>
    <cfRule type="cellIs" dxfId="10" priority="3" stopIfTrue="1" operator="equal">
      <formula>"MEDIO"</formula>
    </cfRule>
  </conditionalFormatting>
  <conditionalFormatting sqref="Q8:Q27">
    <cfRule type="cellIs" dxfId="9" priority="293" stopIfTrue="1" operator="greaterThan">
      <formula>550</formula>
    </cfRule>
    <cfRule type="cellIs" dxfId="8" priority="297" stopIfTrue="1" operator="lessThan">
      <formula>130</formula>
    </cfRule>
    <cfRule type="cellIs" dxfId="7" priority="298" stopIfTrue="1" operator="between">
      <formula>150</formula>
      <formula>500</formula>
    </cfRule>
    <cfRule type="cellIs" dxfId="6" priority="299" stopIfTrue="1" operator="greaterThan">
      <formula>600</formula>
    </cfRule>
  </conditionalFormatting>
  <conditionalFormatting sqref="R8:R27">
    <cfRule type="cellIs" dxfId="5" priority="294" stopIfTrue="1" operator="equal">
      <formula>"IV"</formula>
    </cfRule>
    <cfRule type="cellIs" dxfId="4" priority="295" stopIfTrue="1" operator="equal">
      <formula>"III"</formula>
    </cfRule>
    <cfRule type="cellIs" dxfId="3" priority="296" stopIfTrue="1" operator="equal">
      <formula>"II"</formula>
    </cfRule>
    <cfRule type="cellIs" dxfId="2" priority="300" stopIfTrue="1" operator="equal">
      <formula>"I"</formula>
    </cfRule>
    <cfRule type="cellIs" dxfId="1" priority="301" stopIfTrue="1" operator="equal">
      <formula>"II"</formula>
    </cfRule>
    <cfRule type="cellIs" dxfId="0" priority="302" stopIfTrue="1" operator="equal">
      <formula>"III"</formula>
    </cfRule>
  </conditionalFormatting>
  <pageMargins left="0.7" right="0.7" top="0.75" bottom="0.75" header="0.3" footer="0.3"/>
  <pageSetup orientation="portrait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#REF!</xm:f>
          </x14:formula1>
          <xm:sqref>L8:L27</xm:sqref>
        </x14:dataValidation>
        <x14:dataValidation type="list" allowBlank="1" showInputMessage="1" showErrorMessage="1" xr:uid="{00000000-0002-0000-0200-000001000000}">
          <x14:formula1>
            <xm:f>#REF!</xm:f>
          </x14:formula1>
          <xm:sqref>M8:M27</xm:sqref>
        </x14:dataValidation>
        <x14:dataValidation type="list" allowBlank="1" showInputMessage="1" showErrorMessage="1" xr:uid="{00000000-0002-0000-0200-000002000000}">
          <x14:formula1>
            <xm:f>#REF!</xm:f>
          </x14:formula1>
          <xm:sqref>P8:P27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6"/>
  <sheetViews>
    <sheetView topLeftCell="A33" workbookViewId="0">
      <selection activeCell="A41" sqref="A41:A46"/>
    </sheetView>
  </sheetViews>
  <sheetFormatPr baseColWidth="10" defaultRowHeight="14.25" x14ac:dyDescent="0.2"/>
  <sheetData>
    <row r="1" spans="1:2" x14ac:dyDescent="0.2">
      <c r="A1" t="s">
        <v>3</v>
      </c>
      <c r="B1" t="s">
        <v>15</v>
      </c>
    </row>
    <row r="2" spans="1:2" x14ac:dyDescent="0.2">
      <c r="A2" s="1" t="s">
        <v>29</v>
      </c>
      <c r="B2" s="2" t="s">
        <v>22</v>
      </c>
    </row>
    <row r="3" spans="1:2" x14ac:dyDescent="0.2">
      <c r="A3" s="1" t="s">
        <v>30</v>
      </c>
      <c r="B3" s="2" t="s">
        <v>23</v>
      </c>
    </row>
    <row r="4" spans="1:2" x14ac:dyDescent="0.2">
      <c r="A4" s="1" t="s">
        <v>31</v>
      </c>
      <c r="B4" s="2" t="s">
        <v>24</v>
      </c>
    </row>
    <row r="5" spans="1:2" ht="22.5" x14ac:dyDescent="0.2">
      <c r="A5" s="1" t="s">
        <v>32</v>
      </c>
      <c r="B5" s="2" t="s">
        <v>25</v>
      </c>
    </row>
    <row r="6" spans="1:2" ht="22.5" x14ac:dyDescent="0.2">
      <c r="A6" s="3" t="s">
        <v>33</v>
      </c>
      <c r="B6" s="2" t="s">
        <v>26</v>
      </c>
    </row>
    <row r="7" spans="1:2" ht="22.5" x14ac:dyDescent="0.2">
      <c r="A7" s="3" t="s">
        <v>34</v>
      </c>
      <c r="B7" s="2" t="s">
        <v>27</v>
      </c>
    </row>
    <row r="8" spans="1:2" ht="22.5" x14ac:dyDescent="0.2">
      <c r="A8" s="3" t="s">
        <v>35</v>
      </c>
      <c r="B8" s="2" t="s">
        <v>28</v>
      </c>
    </row>
    <row r="9" spans="1:2" ht="22.5" x14ac:dyDescent="0.2">
      <c r="A9" s="1" t="s">
        <v>36</v>
      </c>
    </row>
    <row r="10" spans="1:2" ht="45" x14ac:dyDescent="0.2">
      <c r="A10" s="1" t="s">
        <v>37</v>
      </c>
    </row>
    <row r="11" spans="1:2" ht="45" x14ac:dyDescent="0.2">
      <c r="A11" s="1" t="s">
        <v>38</v>
      </c>
    </row>
    <row r="12" spans="1:2" ht="45" x14ac:dyDescent="0.2">
      <c r="A12" s="1" t="s">
        <v>39</v>
      </c>
    </row>
    <row r="13" spans="1:2" ht="33.75" x14ac:dyDescent="0.2">
      <c r="A13" s="1" t="s">
        <v>40</v>
      </c>
    </row>
    <row r="14" spans="1:2" ht="45" x14ac:dyDescent="0.2">
      <c r="A14" s="1" t="s">
        <v>41</v>
      </c>
    </row>
    <row r="15" spans="1:2" ht="56.25" x14ac:dyDescent="0.2">
      <c r="A15" s="1" t="s">
        <v>42</v>
      </c>
    </row>
    <row r="16" spans="1:2" ht="90" x14ac:dyDescent="0.2">
      <c r="A16" s="1" t="s">
        <v>43</v>
      </c>
    </row>
    <row r="17" spans="1:1" ht="33.75" x14ac:dyDescent="0.2">
      <c r="A17" s="1" t="s">
        <v>44</v>
      </c>
    </row>
    <row r="18" spans="1:1" x14ac:dyDescent="0.2">
      <c r="A18" s="1" t="s">
        <v>45</v>
      </c>
    </row>
    <row r="19" spans="1:1" ht="33.75" x14ac:dyDescent="0.2">
      <c r="A19" s="1" t="s">
        <v>46</v>
      </c>
    </row>
    <row r="20" spans="1:1" ht="22.5" x14ac:dyDescent="0.2">
      <c r="A20" s="1" t="s">
        <v>21</v>
      </c>
    </row>
    <row r="21" spans="1:1" ht="33.75" x14ac:dyDescent="0.2">
      <c r="A21" s="1" t="s">
        <v>47</v>
      </c>
    </row>
    <row r="22" spans="1:1" ht="22.5" x14ac:dyDescent="0.2">
      <c r="A22" s="1" t="s">
        <v>48</v>
      </c>
    </row>
    <row r="23" spans="1:1" ht="30" customHeight="1" x14ac:dyDescent="0.2">
      <c r="A23" s="1" t="s">
        <v>72</v>
      </c>
    </row>
    <row r="24" spans="1:1" ht="33.75" customHeight="1" x14ac:dyDescent="0.2">
      <c r="A24" s="1" t="s">
        <v>49</v>
      </c>
    </row>
    <row r="25" spans="1:1" ht="41.25" customHeight="1" x14ac:dyDescent="0.2">
      <c r="A25" s="1" t="s">
        <v>50</v>
      </c>
    </row>
    <row r="26" spans="1:1" ht="157.5" x14ac:dyDescent="0.2">
      <c r="A26" s="1" t="s">
        <v>51</v>
      </c>
    </row>
    <row r="27" spans="1:1" ht="213.75" x14ac:dyDescent="0.2">
      <c r="A27" s="1" t="s">
        <v>52</v>
      </c>
    </row>
    <row r="28" spans="1:1" ht="101.25" x14ac:dyDescent="0.2">
      <c r="A28" s="1" t="s">
        <v>53</v>
      </c>
    </row>
    <row r="29" spans="1:1" ht="67.5" x14ac:dyDescent="0.2">
      <c r="A29" s="1" t="s">
        <v>54</v>
      </c>
    </row>
    <row r="30" spans="1:1" x14ac:dyDescent="0.2">
      <c r="A30" s="1" t="s">
        <v>55</v>
      </c>
    </row>
    <row r="31" spans="1:1" ht="22.5" x14ac:dyDescent="0.2">
      <c r="A31" s="1" t="s">
        <v>56</v>
      </c>
    </row>
    <row r="32" spans="1:1" ht="33.75" x14ac:dyDescent="0.2">
      <c r="A32" s="1" t="s">
        <v>57</v>
      </c>
    </row>
    <row r="33" spans="1:1" ht="135" x14ac:dyDescent="0.2">
      <c r="A33" s="1" t="s">
        <v>71</v>
      </c>
    </row>
    <row r="34" spans="1:1" ht="45" x14ac:dyDescent="0.2">
      <c r="A34" s="1" t="s">
        <v>58</v>
      </c>
    </row>
    <row r="35" spans="1:1" ht="13.5" customHeight="1" x14ac:dyDescent="0.2">
      <c r="A35" s="1" t="s">
        <v>59</v>
      </c>
    </row>
    <row r="36" spans="1:1" ht="56.25" x14ac:dyDescent="0.2">
      <c r="A36" s="1" t="s">
        <v>60</v>
      </c>
    </row>
    <row r="37" spans="1:1" ht="22.5" x14ac:dyDescent="0.2">
      <c r="A37" s="1" t="s">
        <v>61</v>
      </c>
    </row>
    <row r="38" spans="1:1" ht="78.75" x14ac:dyDescent="0.2">
      <c r="A38" s="3" t="s">
        <v>62</v>
      </c>
    </row>
    <row r="39" spans="1:1" ht="22.5" x14ac:dyDescent="0.2">
      <c r="A39" s="1" t="s">
        <v>63</v>
      </c>
    </row>
    <row r="40" spans="1:1" ht="22.5" x14ac:dyDescent="0.2">
      <c r="A40" s="1" t="s">
        <v>64</v>
      </c>
    </row>
    <row r="41" spans="1:1" x14ac:dyDescent="0.2">
      <c r="A41" s="3" t="s">
        <v>65</v>
      </c>
    </row>
    <row r="42" spans="1:1" x14ac:dyDescent="0.2">
      <c r="A42" s="3" t="s">
        <v>66</v>
      </c>
    </row>
    <row r="43" spans="1:1" x14ac:dyDescent="0.2">
      <c r="A43" s="1" t="s">
        <v>67</v>
      </c>
    </row>
    <row r="44" spans="1:1" x14ac:dyDescent="0.2">
      <c r="A44" s="3" t="s">
        <v>68</v>
      </c>
    </row>
    <row r="45" spans="1:1" x14ac:dyDescent="0.2">
      <c r="A45" s="3" t="s">
        <v>69</v>
      </c>
    </row>
    <row r="46" spans="1:1" ht="45" x14ac:dyDescent="0.2">
      <c r="A46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 de Riesgos</vt:lpstr>
      <vt:lpstr>SOPORTE</vt:lpstr>
    </vt:vector>
  </TitlesOfParts>
  <Company>LUZ TOVAR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EVERLYN TOVAR CUBILLOS</dc:creator>
  <cp:lastModifiedBy>isabel cristina pradilla rojas</cp:lastModifiedBy>
  <cp:lastPrinted>2016-03-17T21:19:30Z</cp:lastPrinted>
  <dcterms:created xsi:type="dcterms:W3CDTF">2011-04-01T01:25:58Z</dcterms:created>
  <dcterms:modified xsi:type="dcterms:W3CDTF">2023-08-31T02:22:24Z</dcterms:modified>
</cp:coreProperties>
</file>