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9200" windowHeight="7050" activeTab="3"/>
  </bookViews>
  <sheets>
    <sheet name="Anexo 02 proyeccion" sheetId="4" r:id="rId1"/>
    <sheet name="Anexo 02 2021" sheetId="1" r:id="rId2"/>
    <sheet name="Anexo 02 2022" sheetId="2" r:id="rId3"/>
    <sheet name="Anexo 02 2023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4" l="1"/>
  <c r="B18" i="4" l="1"/>
  <c r="B3" i="1"/>
  <c r="B4" i="1"/>
  <c r="B5" i="1"/>
  <c r="B6" i="1"/>
  <c r="B7" i="1"/>
  <c r="B8" i="1"/>
  <c r="B9" i="1"/>
  <c r="B10" i="1"/>
  <c r="B11" i="1"/>
  <c r="B12" i="1"/>
  <c r="B13" i="1"/>
  <c r="B14" i="1"/>
  <c r="E12" i="3"/>
  <c r="E8" i="3"/>
  <c r="E3" i="2"/>
  <c r="E4" i="2"/>
  <c r="E5" i="2"/>
  <c r="E6" i="2"/>
  <c r="E7" i="2"/>
  <c r="E8" i="2"/>
  <c r="E9" i="2"/>
  <c r="E10" i="2"/>
  <c r="E11" i="2"/>
  <c r="E12" i="2"/>
  <c r="E13" i="2"/>
  <c r="E14" i="2"/>
  <c r="B8" i="2"/>
  <c r="B12" i="2"/>
  <c r="D6" i="4"/>
  <c r="B5" i="3" s="1"/>
  <c r="D10" i="4"/>
  <c r="B9" i="3" s="1"/>
  <c r="D14" i="4"/>
  <c r="B13" i="3" s="1"/>
  <c r="C6" i="4"/>
  <c r="B5" i="2" s="1"/>
  <c r="C7" i="4"/>
  <c r="D7" i="4" s="1"/>
  <c r="B6" i="3" s="1"/>
  <c r="C8" i="4"/>
  <c r="E7" i="3" s="1"/>
  <c r="C9" i="4"/>
  <c r="D9" i="4" s="1"/>
  <c r="B8" i="3" s="1"/>
  <c r="C10" i="4"/>
  <c r="B9" i="2" s="1"/>
  <c r="C11" i="4"/>
  <c r="D11" i="4" s="1"/>
  <c r="B10" i="3" s="1"/>
  <c r="C12" i="4"/>
  <c r="E11" i="3" s="1"/>
  <c r="C13" i="4"/>
  <c r="D13" i="4" s="1"/>
  <c r="B12" i="3" s="1"/>
  <c r="C14" i="4"/>
  <c r="B13" i="2" s="1"/>
  <c r="C15" i="4"/>
  <c r="D15" i="4" s="1"/>
  <c r="B14" i="3" s="1"/>
  <c r="C5" i="4"/>
  <c r="B4" i="2" s="1"/>
  <c r="C4" i="4"/>
  <c r="E3" i="3" s="1"/>
  <c r="D5" i="4" l="1"/>
  <c r="B4" i="3" s="1"/>
  <c r="B11" i="2"/>
  <c r="B7" i="2"/>
  <c r="E5" i="3"/>
  <c r="E9" i="3"/>
  <c r="E13" i="3"/>
  <c r="E4" i="3"/>
  <c r="D12" i="4"/>
  <c r="B11" i="3" s="1"/>
  <c r="D8" i="4"/>
  <c r="B7" i="3" s="1"/>
  <c r="B14" i="2"/>
  <c r="B10" i="2"/>
  <c r="B6" i="2"/>
  <c r="E6" i="3"/>
  <c r="E10" i="3"/>
  <c r="E14" i="3"/>
  <c r="B3" i="2"/>
  <c r="D4" i="4"/>
  <c r="B3" i="3" s="1"/>
  <c r="C16" i="4"/>
  <c r="B16" i="4"/>
  <c r="D16" i="4" l="1"/>
  <c r="D3" i="3"/>
  <c r="D4" i="3" l="1"/>
  <c r="D5" i="3"/>
  <c r="D6" i="3"/>
  <c r="D7" i="3"/>
  <c r="D8" i="3"/>
  <c r="D9" i="3"/>
  <c r="D10" i="3"/>
  <c r="D11" i="3"/>
  <c r="D12" i="3"/>
  <c r="D13" i="3"/>
  <c r="D14" i="3"/>
  <c r="D4" i="2"/>
  <c r="D5" i="2"/>
  <c r="D6" i="2"/>
  <c r="D7" i="2"/>
  <c r="D8" i="2"/>
  <c r="D9" i="2"/>
  <c r="D10" i="2"/>
  <c r="D11" i="2"/>
  <c r="D12" i="2"/>
  <c r="D13" i="2"/>
  <c r="D14" i="2"/>
  <c r="D3" i="2"/>
  <c r="D5" i="1"/>
  <c r="D6" i="1"/>
  <c r="D7" i="1"/>
  <c r="D8" i="1"/>
  <c r="D9" i="1"/>
  <c r="D10" i="1"/>
  <c r="D11" i="1"/>
  <c r="D12" i="1"/>
  <c r="D13" i="1"/>
  <c r="D14" i="1"/>
  <c r="D4" i="1"/>
  <c r="D3" i="1"/>
  <c r="D15" i="1" l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G14" i="2"/>
  <c r="H14" i="2" s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3" i="2"/>
  <c r="H3" i="3" l="1"/>
  <c r="H3" i="2"/>
  <c r="H15" i="3" l="1"/>
  <c r="H15" i="2"/>
</calcChain>
</file>

<file path=xl/sharedStrings.xml><?xml version="1.0" encoding="utf-8"?>
<sst xmlns="http://schemas.openxmlformats.org/spreadsheetml/2006/main" count="87" uniqueCount="37">
  <si>
    <t xml:space="preserve">mes </t>
  </si>
  <si>
    <t>ventas kit sistema solar fotovoltaico</t>
  </si>
  <si>
    <t xml:space="preserve">precio kit solar fotovoltaico con instalacion </t>
  </si>
  <si>
    <t>total ingresos por ventas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</si>
  <si>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</si>
  <si>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</si>
  <si>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</si>
  <si>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</si>
  <si>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</si>
  <si>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</si>
  <si>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</si>
  <si>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</si>
  <si>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</si>
  <si>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</si>
  <si>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</si>
  <si>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</si>
  <si>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ventas mantenimiento preventivo sistema solar fotovoltaico</t>
  </si>
  <si>
    <t xml:space="preserve">precio servicio de mantenimiento preventivo </t>
  </si>
  <si>
    <t>total ingresos por mantenimientos</t>
  </si>
  <si>
    <t>total ingresos por kit solar fotovoltaico con instalacion</t>
  </si>
  <si>
    <t xml:space="preserve"> </t>
  </si>
  <si>
    <t>total ingresos</t>
  </si>
  <si>
    <t xml:space="preserve">total ingresos </t>
  </si>
  <si>
    <t>año 2021</t>
  </si>
  <si>
    <t>año 2022</t>
  </si>
  <si>
    <t xml:space="preserve">pronostico de la demanda </t>
  </si>
  <si>
    <t xml:space="preserve">total </t>
  </si>
  <si>
    <t>pronostico de ventas año 2022</t>
  </si>
  <si>
    <t>precio kit solar fotovoltaico</t>
  </si>
  <si>
    <t>proyección de ventas año 2021</t>
  </si>
  <si>
    <t>pronostico de ventas año 2023</t>
  </si>
  <si>
    <t>año 2023</t>
  </si>
  <si>
    <t xml:space="preserve">Total ingresos 2021 </t>
  </si>
  <si>
    <t>total ingresos 2022</t>
  </si>
  <si>
    <t>total ingresos 2023</t>
  </si>
  <si>
    <t>crecimiento  proyectado</t>
  </si>
  <si>
    <t xml:space="preserve">promedio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</si>
</sst>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* #,##0_-;\-&quot;$&quot;* #,##0_-;_-&quot;$&quot;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42" fontId="2" fillId="0" borderId="1" xfId="1" applyFont="1" applyBorder="1" applyAlignment="1">
      <alignment horizontal="center"/>
    </xf>
    <xf numFmtId="42" fontId="2" fillId="0" borderId="1" xfId="1" applyFont="1" applyBorder="1"/>
    <xf numFmtId="42" fontId="2" fillId="0" borderId="1" xfId="0" applyNumberFormat="1" applyFont="1" applyBorder="1"/>
    <xf numFmtId="42" fontId="0" fillId="0" borderId="0" xfId="0" applyNumberFormat="1"/>
    <xf numFmtId="42" fontId="2" fillId="0" borderId="0" xfId="1" applyFont="1"/>
    <xf numFmtId="0" fontId="2" fillId="0" borderId="0" xfId="0" applyFont="1"/>
    <xf numFmtId="42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2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10" fontId="3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pronostico</a:t>
            </a:r>
            <a:r>
              <a:rPr lang="es-CO" baseline="0"/>
              <a:t> de la demanda 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'Anexo 02 proyeccion'!$B$2:$B$3</c:f>
              <c:strCache>
                <c:ptCount val="2"/>
                <c:pt idx="0">
                  <c:v>año 2021</c:v>
                </c:pt>
                <c:pt idx="1">
                  <c:v>ventas kit sistema solar fotovoltaico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'Anexo 02 proyeccion'!$A$4:$A$15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'Anexo 02 proyeccion'!$B$4:$B$15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10</c:v>
                </c:pt>
                <c:pt idx="9">
                  <c:v>6</c:v>
                </c:pt>
                <c:pt idx="10">
                  <c:v>9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E-4721-8490-3F461FC44940}"/>
            </c:ext>
          </c:extLst>
        </c:ser>
        <c:ser>
          <c:idx val="1"/>
          <c:order val="1"/>
          <c:tx>
            <c:strRef>
              <c:f>'Anexo 02 proyeccion'!$C$2:$C$3</c:f>
              <c:strCache>
                <c:ptCount val="2"/>
                <c:pt idx="0">
                  <c:v>año 2022</c:v>
                </c:pt>
                <c:pt idx="1">
                  <c:v>ventas kit sistema solar fotovoltaico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'Anexo 02 proyeccion'!$A$4:$A$15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'Anexo 02 proyeccion'!$C$4:$C$15</c:f>
              <c:numCache>
                <c:formatCode>General</c:formatCode>
                <c:ptCount val="12"/>
                <c:pt idx="0">
                  <c:v>8</c:v>
                </c:pt>
                <c:pt idx="1">
                  <c:v>5</c:v>
                </c:pt>
                <c:pt idx="2">
                  <c:v>7</c:v>
                </c:pt>
                <c:pt idx="3">
                  <c:v>8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13</c:v>
                </c:pt>
                <c:pt idx="9">
                  <c:v>8</c:v>
                </c:pt>
                <c:pt idx="10">
                  <c:v>12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9E-4721-8490-3F461FC44940}"/>
            </c:ext>
          </c:extLst>
        </c:ser>
        <c:ser>
          <c:idx val="2"/>
          <c:order val="2"/>
          <c:tx>
            <c:strRef>
              <c:f>'Anexo 02 proyeccion'!$D$2:$D$3</c:f>
              <c:strCache>
                <c:ptCount val="2"/>
                <c:pt idx="0">
                  <c:v>año 2023</c:v>
                </c:pt>
                <c:pt idx="1">
                  <c:v>ventas kit sistema solar fotovoltaico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'Anexo 02 proyeccion'!$A$4:$A$15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'Anexo 02 proyeccion'!$D$4:$D$15</c:f>
              <c:numCache>
                <c:formatCode>General</c:formatCode>
                <c:ptCount val="12"/>
                <c:pt idx="0">
                  <c:v>10</c:v>
                </c:pt>
                <c:pt idx="1">
                  <c:v>7</c:v>
                </c:pt>
                <c:pt idx="2">
                  <c:v>9</c:v>
                </c:pt>
                <c:pt idx="3">
                  <c:v>10</c:v>
                </c:pt>
                <c:pt idx="4">
                  <c:v>7</c:v>
                </c:pt>
                <c:pt idx="5">
                  <c:v>10</c:v>
                </c:pt>
                <c:pt idx="6">
                  <c:v>12</c:v>
                </c:pt>
                <c:pt idx="7">
                  <c:v>13</c:v>
                </c:pt>
                <c:pt idx="8">
                  <c:v>17</c:v>
                </c:pt>
                <c:pt idx="9">
                  <c:v>10</c:v>
                </c:pt>
                <c:pt idx="10">
                  <c:v>15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9E-4721-8490-3F461FC4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16424528"/>
        <c:axId val="816416624"/>
      </c:barChart>
      <c:catAx>
        <c:axId val="81642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6416624"/>
        <c:crosses val="autoZero"/>
        <c:auto val="1"/>
        <c:lblAlgn val="ctr"/>
        <c:lblOffset val="100"/>
        <c:noMultiLvlLbl val="0"/>
      </c:catAx>
      <c:valAx>
        <c:axId val="81641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642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413684</xdr:colOff>
      <xdr:row>0</xdr:row>
      <xdr:rowOff>225238</xdr:rowOff>
    </xdr:from>
    <xdr:to>
      <xdr:col>12</xdr:col>
      <xdr:colOff>413684</xdr:colOff>
      <xdr:row>17</xdr:row>
      <xdr:rowOff>309282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85" zoomScaleNormal="85" workbookViewId="0">
      <selection activeCell="O8" sqref="O8"/>
    </sheetView>
  </sheetViews>
  <sheetFormatPr baseColWidth="10" defaultRowHeight="14.5" x14ac:dyDescent="0.35"/>
  <cols>
    <col min="2" max="2" width="13.26953125" customWidth="1"/>
    <col min="3" max="3" width="13.1796875" customWidth="1"/>
    <col min="4" max="4" width="14.1796875" customWidth="1"/>
  </cols>
  <sheetData>
    <row r="1" spans="1:7" ht="26.5" customHeight="1" x14ac:dyDescent="0.35">
      <c r="A1" s="23" t="s">
        <v>25</v>
      </c>
      <c r="B1" s="23"/>
      <c r="C1" s="23"/>
      <c r="D1" s="23"/>
    </row>
    <row r="2" spans="1:7" ht="26" customHeight="1" x14ac:dyDescent="0.35">
      <c r="A2" s="12"/>
      <c r="B2" s="13" t="s">
        <v>23</v>
      </c>
      <c r="C2" s="13" t="s">
        <v>24</v>
      </c>
      <c r="D2" s="13" t="s">
        <v>31</v>
      </c>
      <c r="E2" s="11"/>
      <c r="F2" s="11"/>
    </row>
    <row r="3" spans="1:7" ht="46.5" x14ac:dyDescent="0.35">
      <c r="A3" s="13" t="s">
        <v>0</v>
      </c>
      <c r="B3" s="14" t="s">
        <v>1</v>
      </c>
      <c r="C3" s="14" t="s">
        <v>1</v>
      </c>
      <c r="D3" s="14" t="s">
        <v>1</v>
      </c>
    </row>
    <row r="4" spans="1:7" ht="15.5" x14ac:dyDescent="0.35">
      <c r="A4" s="15" t="s">
        <v>4</v>
      </c>
      <c r="B4" s="3">
        <v>0</v>
      </c>
      <c r="C4" s="16">
        <f>ROUNDUP(B18*(1+C$20),0)</f>
        <v>8</v>
      </c>
      <c r="D4" s="16">
        <f>ROUNDUP(C4*(1+D$20),0)</f>
        <v>10</v>
      </c>
      <c r="F4" s="18"/>
    </row>
    <row r="5" spans="1:7" ht="15.5" x14ac:dyDescent="0.35">
      <c r="A5" s="15" t="s">
        <v>5</v>
      </c>
      <c r="B5" s="3">
        <v>4</v>
      </c>
      <c r="C5" s="16">
        <f>ROUNDUP(B5*(1+C$20),0)</f>
        <v>5</v>
      </c>
      <c r="D5" s="16">
        <f t="shared" ref="D5:D15" si="0">ROUNDUP(C5*(1+D$20),0)</f>
        <v>7</v>
      </c>
      <c r="F5" s="18">
        <f>SUM(B4:B11)</f>
        <v>40</v>
      </c>
    </row>
    <row r="6" spans="1:7" ht="15.5" x14ac:dyDescent="0.35">
      <c r="A6" s="15" t="s">
        <v>6</v>
      </c>
      <c r="B6" s="3">
        <v>5</v>
      </c>
      <c r="C6" s="16">
        <f t="shared" ref="C6:C15" si="1">ROUNDUP(B6*(1+C$20),0)</f>
        <v>7</v>
      </c>
      <c r="D6" s="16">
        <f t="shared" si="0"/>
        <v>9</v>
      </c>
      <c r="F6" s="18"/>
    </row>
    <row r="7" spans="1:7" ht="15.5" x14ac:dyDescent="0.35">
      <c r="A7" s="15" t="s">
        <v>7</v>
      </c>
      <c r="B7" s="3">
        <v>6</v>
      </c>
      <c r="C7" s="16">
        <f t="shared" si="1"/>
        <v>8</v>
      </c>
      <c r="D7" s="16">
        <f t="shared" si="0"/>
        <v>10</v>
      </c>
      <c r="F7" s="18"/>
    </row>
    <row r="8" spans="1:7" ht="15.5" x14ac:dyDescent="0.35">
      <c r="A8" s="15" t="s">
        <v>8</v>
      </c>
      <c r="B8" s="3">
        <v>4</v>
      </c>
      <c r="C8" s="16">
        <f t="shared" si="1"/>
        <v>5</v>
      </c>
      <c r="D8" s="16">
        <f t="shared" si="0"/>
        <v>7</v>
      </c>
      <c r="F8" s="18"/>
      <c r="G8" t="s">
        <v>20</v>
      </c>
    </row>
    <row r="9" spans="1:7" ht="15.5" x14ac:dyDescent="0.35">
      <c r="A9" s="15" t="s">
        <v>9</v>
      </c>
      <c r="B9" s="3">
        <v>6</v>
      </c>
      <c r="C9" s="16">
        <f t="shared" si="1"/>
        <v>8</v>
      </c>
      <c r="D9" s="16">
        <f t="shared" si="0"/>
        <v>10</v>
      </c>
      <c r="F9" s="18"/>
    </row>
    <row r="10" spans="1:7" ht="15.5" x14ac:dyDescent="0.35">
      <c r="A10" s="15" t="s">
        <v>10</v>
      </c>
      <c r="B10" s="3">
        <v>7</v>
      </c>
      <c r="C10" s="16">
        <f t="shared" si="1"/>
        <v>9</v>
      </c>
      <c r="D10" s="16">
        <f t="shared" si="0"/>
        <v>12</v>
      </c>
      <c r="F10" s="18"/>
    </row>
    <row r="11" spans="1:7" ht="15.5" x14ac:dyDescent="0.35">
      <c r="A11" s="15" t="s">
        <v>11</v>
      </c>
      <c r="B11" s="3">
        <v>8</v>
      </c>
      <c r="C11" s="16">
        <f t="shared" si="1"/>
        <v>10</v>
      </c>
      <c r="D11" s="16">
        <f t="shared" si="0"/>
        <v>13</v>
      </c>
      <c r="F11" s="18"/>
    </row>
    <row r="12" spans="1:7" ht="15.5" x14ac:dyDescent="0.35">
      <c r="A12" s="15" t="s">
        <v>12</v>
      </c>
      <c r="B12" s="3">
        <v>10</v>
      </c>
      <c r="C12" s="16">
        <f t="shared" si="1"/>
        <v>13</v>
      </c>
      <c r="D12" s="16">
        <f t="shared" si="0"/>
        <v>17</v>
      </c>
      <c r="F12" s="18"/>
    </row>
    <row r="13" spans="1:7" ht="15.5" x14ac:dyDescent="0.35">
      <c r="A13" s="15" t="s">
        <v>13</v>
      </c>
      <c r="B13" s="3">
        <v>6</v>
      </c>
      <c r="C13" s="16">
        <f t="shared" si="1"/>
        <v>8</v>
      </c>
      <c r="D13" s="16">
        <f t="shared" si="0"/>
        <v>10</v>
      </c>
      <c r="F13" s="18"/>
    </row>
    <row r="14" spans="1:7" ht="15.5" x14ac:dyDescent="0.35">
      <c r="A14" s="15" t="s">
        <v>14</v>
      </c>
      <c r="B14" s="3">
        <v>9</v>
      </c>
      <c r="C14" s="16">
        <f t="shared" si="1"/>
        <v>12</v>
      </c>
      <c r="D14" s="16">
        <f t="shared" si="0"/>
        <v>15</v>
      </c>
      <c r="F14" s="18"/>
    </row>
    <row r="15" spans="1:7" ht="15.5" x14ac:dyDescent="0.35">
      <c r="A15" s="15" t="s">
        <v>15</v>
      </c>
      <c r="B15" s="3">
        <v>7</v>
      </c>
      <c r="C15" s="16">
        <f t="shared" si="1"/>
        <v>9</v>
      </c>
      <c r="D15" s="16">
        <f t="shared" si="0"/>
        <v>12</v>
      </c>
      <c r="F15" s="18"/>
    </row>
    <row r="16" spans="1:7" ht="15.5" x14ac:dyDescent="0.35">
      <c r="A16" s="16" t="s">
        <v>26</v>
      </c>
      <c r="B16" s="17">
        <f>SUM(B4:B15)</f>
        <v>72</v>
      </c>
      <c r="C16" s="17">
        <f>SUM(C4:C15)</f>
        <v>102</v>
      </c>
      <c r="D16" s="17">
        <f>SUM(D4:D15)</f>
        <v>132</v>
      </c>
    </row>
    <row r="17" spans="1:4" ht="15.5" x14ac:dyDescent="0.35">
      <c r="A17" s="18"/>
      <c r="B17" s="20"/>
      <c r="C17" s="20"/>
      <c r="D17" s="20"/>
    </row>
    <row r="18" spans="1:4" ht="30" customHeight="1" x14ac:dyDescent="0.35">
      <c r="A18" s="21" t="s">
        <v>36</v>
      </c>
      <c r="B18" s="17">
        <f>AVERAGE(B4:B15)</f>
        <v>6</v>
      </c>
      <c r="C18" s="20"/>
      <c r="D18" s="20"/>
    </row>
    <row r="19" spans="1:4" x14ac:dyDescent="0.35">
      <c r="A19" s="9"/>
      <c r="B19" s="9"/>
      <c r="C19" s="9"/>
      <c r="D19" s="9"/>
    </row>
    <row r="20" spans="1:4" ht="16.5" customHeight="1" x14ac:dyDescent="0.35">
      <c r="A20" s="24" t="s">
        <v>35</v>
      </c>
      <c r="B20" s="24"/>
      <c r="C20" s="22">
        <v>0.245</v>
      </c>
      <c r="D20" s="22">
        <v>0.245</v>
      </c>
    </row>
    <row r="21" spans="1:4" x14ac:dyDescent="0.35">
      <c r="A21" s="9"/>
      <c r="B21" s="9"/>
      <c r="C21" s="9"/>
      <c r="D21" s="9"/>
    </row>
    <row r="22" spans="1:4" x14ac:dyDescent="0.35">
      <c r="A22" s="9"/>
      <c r="B22" s="9"/>
      <c r="C22" s="9"/>
      <c r="D22" s="9"/>
    </row>
    <row r="23" spans="1:4" x14ac:dyDescent="0.35">
      <c r="A23" s="9"/>
      <c r="B23" s="9"/>
      <c r="C23" s="9"/>
      <c r="D23" s="9"/>
    </row>
  </sheetData>
  <mergeCells count="2">
    <mergeCell ref="A1:D1"/>
    <mergeCell ref="A20:B20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12" sqref="F12"/>
    </sheetView>
  </sheetViews>
  <sheetFormatPr baseColWidth="10" defaultRowHeight="14.5" x14ac:dyDescent="0.35"/>
  <cols>
    <col min="2" max="2" width="13.6328125" customWidth="1"/>
    <col min="3" max="3" width="13.36328125" customWidth="1"/>
    <col min="4" max="4" width="13.1796875" bestFit="1" customWidth="1"/>
    <col min="8" max="8" width="11.1796875" bestFit="1" customWidth="1"/>
  </cols>
  <sheetData>
    <row r="1" spans="1:8" ht="22" customHeight="1" x14ac:dyDescent="0.35">
      <c r="A1" s="25" t="s">
        <v>29</v>
      </c>
      <c r="B1" s="25"/>
      <c r="C1" s="25"/>
      <c r="D1" s="25"/>
    </row>
    <row r="2" spans="1:8" ht="42" x14ac:dyDescent="0.35">
      <c r="A2" s="1" t="s">
        <v>0</v>
      </c>
      <c r="B2" s="2" t="s">
        <v>1</v>
      </c>
      <c r="C2" s="2" t="s">
        <v>28</v>
      </c>
      <c r="D2" s="2" t="s">
        <v>3</v>
      </c>
    </row>
    <row r="3" spans="1:8" x14ac:dyDescent="0.35">
      <c r="A3" s="3" t="s">
        <v>4</v>
      </c>
      <c r="B3" s="3">
        <f>'Anexo 02 proyeccion'!B4</f>
        <v>0</v>
      </c>
      <c r="C3" s="4">
        <v>0</v>
      </c>
      <c r="D3" s="5">
        <f>B3*C3</f>
        <v>0</v>
      </c>
    </row>
    <row r="4" spans="1:8" x14ac:dyDescent="0.35">
      <c r="A4" s="3" t="s">
        <v>5</v>
      </c>
      <c r="B4" s="3">
        <f>'Anexo 02 proyeccion'!B5</f>
        <v>4</v>
      </c>
      <c r="C4" s="4">
        <v>9420326</v>
      </c>
      <c r="D4" s="5">
        <f>B4*C4</f>
        <v>37681304</v>
      </c>
    </row>
    <row r="5" spans="1:8" x14ac:dyDescent="0.35">
      <c r="A5" s="3" t="s">
        <v>6</v>
      </c>
      <c r="B5" s="3">
        <f>'Anexo 02 proyeccion'!B6</f>
        <v>5</v>
      </c>
      <c r="C5" s="4">
        <v>9420326</v>
      </c>
      <c r="D5" s="5">
        <f t="shared" ref="D5:D14" si="0">B5*C5</f>
        <v>47101630</v>
      </c>
      <c r="H5" s="7"/>
    </row>
    <row r="6" spans="1:8" x14ac:dyDescent="0.35">
      <c r="A6" s="3" t="s">
        <v>7</v>
      </c>
      <c r="B6" s="3">
        <f>'Anexo 02 proyeccion'!B7</f>
        <v>6</v>
      </c>
      <c r="C6" s="4">
        <v>9420326</v>
      </c>
      <c r="D6" s="5">
        <f t="shared" si="0"/>
        <v>56521956</v>
      </c>
    </row>
    <row r="7" spans="1:8" x14ac:dyDescent="0.35">
      <c r="A7" s="3" t="s">
        <v>8</v>
      </c>
      <c r="B7" s="3">
        <f>'Anexo 02 proyeccion'!B8</f>
        <v>4</v>
      </c>
      <c r="C7" s="4">
        <v>9420326</v>
      </c>
      <c r="D7" s="5">
        <f t="shared" si="0"/>
        <v>37681304</v>
      </c>
    </row>
    <row r="8" spans="1:8" x14ac:dyDescent="0.35">
      <c r="A8" s="3" t="s">
        <v>9</v>
      </c>
      <c r="B8" s="3">
        <f>'Anexo 02 proyeccion'!B9</f>
        <v>6</v>
      </c>
      <c r="C8" s="4">
        <v>9420326</v>
      </c>
      <c r="D8" s="5">
        <f t="shared" si="0"/>
        <v>56521956</v>
      </c>
    </row>
    <row r="9" spans="1:8" x14ac:dyDescent="0.35">
      <c r="A9" s="3" t="s">
        <v>10</v>
      </c>
      <c r="B9" s="3">
        <f>'Anexo 02 proyeccion'!B10</f>
        <v>7</v>
      </c>
      <c r="C9" s="4">
        <v>9420326</v>
      </c>
      <c r="D9" s="5">
        <f t="shared" si="0"/>
        <v>65942282</v>
      </c>
    </row>
    <row r="10" spans="1:8" x14ac:dyDescent="0.35">
      <c r="A10" s="3" t="s">
        <v>11</v>
      </c>
      <c r="B10" s="3">
        <f>'Anexo 02 proyeccion'!B11</f>
        <v>8</v>
      </c>
      <c r="C10" s="4">
        <v>9420326</v>
      </c>
      <c r="D10" s="5">
        <f t="shared" si="0"/>
        <v>75362608</v>
      </c>
    </row>
    <row r="11" spans="1:8" x14ac:dyDescent="0.35">
      <c r="A11" s="3" t="s">
        <v>12</v>
      </c>
      <c r="B11" s="3">
        <f>'Anexo 02 proyeccion'!B12</f>
        <v>10</v>
      </c>
      <c r="C11" s="4">
        <v>9420326</v>
      </c>
      <c r="D11" s="5">
        <f t="shared" si="0"/>
        <v>94203260</v>
      </c>
    </row>
    <row r="12" spans="1:8" x14ac:dyDescent="0.35">
      <c r="A12" s="3" t="s">
        <v>13</v>
      </c>
      <c r="B12" s="3">
        <f>'Anexo 02 proyeccion'!B13</f>
        <v>6</v>
      </c>
      <c r="C12" s="4">
        <v>9420326</v>
      </c>
      <c r="D12" s="5">
        <f t="shared" si="0"/>
        <v>56521956</v>
      </c>
    </row>
    <row r="13" spans="1:8" x14ac:dyDescent="0.35">
      <c r="A13" s="3" t="s">
        <v>14</v>
      </c>
      <c r="B13" s="3">
        <f>'Anexo 02 proyeccion'!B14</f>
        <v>9</v>
      </c>
      <c r="C13" s="4">
        <v>9420326</v>
      </c>
      <c r="D13" s="5">
        <f t="shared" si="0"/>
        <v>84782934</v>
      </c>
    </row>
    <row r="14" spans="1:8" x14ac:dyDescent="0.35">
      <c r="A14" s="3" t="s">
        <v>15</v>
      </c>
      <c r="B14" s="3">
        <f>'Anexo 02 proyeccion'!B15</f>
        <v>7</v>
      </c>
      <c r="C14" s="4">
        <v>9420326</v>
      </c>
      <c r="D14" s="5">
        <f t="shared" si="0"/>
        <v>65942282</v>
      </c>
    </row>
    <row r="15" spans="1:8" ht="22" customHeight="1" x14ac:dyDescent="0.35">
      <c r="A15" s="25" t="s">
        <v>32</v>
      </c>
      <c r="B15" s="25"/>
      <c r="C15" s="25"/>
      <c r="D15" s="19">
        <f>SUM(D3:D14)</f>
        <v>678263472</v>
      </c>
    </row>
  </sheetData>
  <mergeCells count="2">
    <mergeCell ref="A1:D1"/>
    <mergeCell ref="A15:C15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J10" sqref="J10"/>
    </sheetView>
  </sheetViews>
  <sheetFormatPr baseColWidth="10" defaultRowHeight="14" x14ac:dyDescent="0.3"/>
  <cols>
    <col min="1" max="2" width="10.90625" style="9"/>
    <col min="3" max="3" width="11.1796875" style="9" bestFit="1" customWidth="1"/>
    <col min="4" max="4" width="14.7265625" style="9" bestFit="1" customWidth="1"/>
    <col min="5" max="5" width="12.36328125" style="9" bestFit="1" customWidth="1"/>
    <col min="6" max="6" width="12.7265625" style="9" bestFit="1" customWidth="1"/>
    <col min="7" max="7" width="13.1796875" style="9" bestFit="1" customWidth="1"/>
    <col min="8" max="8" width="14.7265625" style="9" bestFit="1" customWidth="1"/>
    <col min="9" max="16384" width="10.90625" style="9"/>
  </cols>
  <sheetData>
    <row r="1" spans="1:8" ht="22" customHeight="1" x14ac:dyDescent="0.3">
      <c r="A1" s="26" t="s">
        <v>27</v>
      </c>
      <c r="B1" s="26"/>
      <c r="C1" s="26"/>
      <c r="D1" s="26"/>
      <c r="E1" s="26"/>
      <c r="F1" s="26"/>
      <c r="G1" s="26"/>
      <c r="H1" s="26"/>
    </row>
    <row r="2" spans="1:8" ht="72" customHeight="1" x14ac:dyDescent="0.3">
      <c r="A2" s="1" t="s">
        <v>0</v>
      </c>
      <c r="B2" s="2" t="s">
        <v>1</v>
      </c>
      <c r="C2" s="2" t="s">
        <v>2</v>
      </c>
      <c r="D2" s="2" t="s">
        <v>19</v>
      </c>
      <c r="E2" s="2" t="s">
        <v>16</v>
      </c>
      <c r="F2" s="2" t="s">
        <v>17</v>
      </c>
      <c r="G2" s="2" t="s">
        <v>18</v>
      </c>
      <c r="H2" s="2" t="s">
        <v>22</v>
      </c>
    </row>
    <row r="3" spans="1:8" ht="15.5" x14ac:dyDescent="0.35">
      <c r="A3" s="3" t="s">
        <v>4</v>
      </c>
      <c r="B3" s="16">
        <f>'Anexo 02 proyeccion'!C4</f>
        <v>8</v>
      </c>
      <c r="C3" s="5">
        <v>9702936</v>
      </c>
      <c r="D3" s="5">
        <f>B3*C3</f>
        <v>77623488</v>
      </c>
      <c r="E3" s="3">
        <f>'Anexo 02 proyeccion'!B4</f>
        <v>0</v>
      </c>
      <c r="F3" s="4">
        <v>300000</v>
      </c>
      <c r="G3" s="6">
        <f>F3*E3</f>
        <v>0</v>
      </c>
      <c r="H3" s="6">
        <f>D3+G3</f>
        <v>77623488</v>
      </c>
    </row>
    <row r="4" spans="1:8" ht="15.5" x14ac:dyDescent="0.35">
      <c r="A4" s="3" t="s">
        <v>5</v>
      </c>
      <c r="B4" s="16">
        <f>'Anexo 02 proyeccion'!C5</f>
        <v>5</v>
      </c>
      <c r="C4" s="5">
        <v>9702936</v>
      </c>
      <c r="D4" s="5">
        <f t="shared" ref="D4:D14" si="0">B4*C4</f>
        <v>48514680</v>
      </c>
      <c r="E4" s="3">
        <f>'Anexo 02 proyeccion'!B5</f>
        <v>4</v>
      </c>
      <c r="F4" s="4">
        <v>300000</v>
      </c>
      <c r="G4" s="6">
        <f t="shared" ref="G4:G13" si="1">F4*E4</f>
        <v>1200000</v>
      </c>
      <c r="H4" s="6">
        <f t="shared" ref="H4:H14" si="2">D4+G4</f>
        <v>49714680</v>
      </c>
    </row>
    <row r="5" spans="1:8" ht="15.5" x14ac:dyDescent="0.35">
      <c r="A5" s="3" t="s">
        <v>6</v>
      </c>
      <c r="B5" s="16">
        <f>'Anexo 02 proyeccion'!C6</f>
        <v>7</v>
      </c>
      <c r="C5" s="5">
        <v>9702936</v>
      </c>
      <c r="D5" s="5">
        <f t="shared" si="0"/>
        <v>67920552</v>
      </c>
      <c r="E5" s="3">
        <f>'Anexo 02 proyeccion'!B6</f>
        <v>5</v>
      </c>
      <c r="F5" s="4">
        <v>300000</v>
      </c>
      <c r="G5" s="6">
        <f t="shared" si="1"/>
        <v>1500000</v>
      </c>
      <c r="H5" s="6">
        <f t="shared" si="2"/>
        <v>69420552</v>
      </c>
    </row>
    <row r="6" spans="1:8" ht="15.5" x14ac:dyDescent="0.35">
      <c r="A6" s="3" t="s">
        <v>7</v>
      </c>
      <c r="B6" s="16">
        <f>'Anexo 02 proyeccion'!C7</f>
        <v>8</v>
      </c>
      <c r="C6" s="5">
        <v>9702936</v>
      </c>
      <c r="D6" s="5">
        <f t="shared" si="0"/>
        <v>77623488</v>
      </c>
      <c r="E6" s="3">
        <f>'Anexo 02 proyeccion'!B7</f>
        <v>6</v>
      </c>
      <c r="F6" s="4">
        <v>300000</v>
      </c>
      <c r="G6" s="6">
        <f t="shared" si="1"/>
        <v>1800000</v>
      </c>
      <c r="H6" s="6">
        <f t="shared" si="2"/>
        <v>79423488</v>
      </c>
    </row>
    <row r="7" spans="1:8" ht="15.5" x14ac:dyDescent="0.35">
      <c r="A7" s="3" t="s">
        <v>8</v>
      </c>
      <c r="B7" s="16">
        <f>'Anexo 02 proyeccion'!C8</f>
        <v>5</v>
      </c>
      <c r="C7" s="5">
        <v>9702936</v>
      </c>
      <c r="D7" s="5">
        <f t="shared" si="0"/>
        <v>48514680</v>
      </c>
      <c r="E7" s="3">
        <f>'Anexo 02 proyeccion'!B8</f>
        <v>4</v>
      </c>
      <c r="F7" s="4">
        <v>300000</v>
      </c>
      <c r="G7" s="6">
        <f t="shared" si="1"/>
        <v>1200000</v>
      </c>
      <c r="H7" s="6">
        <f t="shared" si="2"/>
        <v>49714680</v>
      </c>
    </row>
    <row r="8" spans="1:8" ht="15.5" x14ac:dyDescent="0.35">
      <c r="A8" s="3" t="s">
        <v>9</v>
      </c>
      <c r="B8" s="16">
        <f>'Anexo 02 proyeccion'!C9</f>
        <v>8</v>
      </c>
      <c r="C8" s="5">
        <v>9702936</v>
      </c>
      <c r="D8" s="5">
        <f t="shared" si="0"/>
        <v>77623488</v>
      </c>
      <c r="E8" s="3">
        <f>'Anexo 02 proyeccion'!B9</f>
        <v>6</v>
      </c>
      <c r="F8" s="4">
        <v>300000</v>
      </c>
      <c r="G8" s="6">
        <f t="shared" si="1"/>
        <v>1800000</v>
      </c>
      <c r="H8" s="6">
        <f t="shared" si="2"/>
        <v>79423488</v>
      </c>
    </row>
    <row r="9" spans="1:8" ht="15.5" x14ac:dyDescent="0.35">
      <c r="A9" s="3" t="s">
        <v>10</v>
      </c>
      <c r="B9" s="16">
        <f>'Anexo 02 proyeccion'!C10</f>
        <v>9</v>
      </c>
      <c r="C9" s="5">
        <v>9702936</v>
      </c>
      <c r="D9" s="5">
        <f t="shared" si="0"/>
        <v>87326424</v>
      </c>
      <c r="E9" s="3">
        <f>'Anexo 02 proyeccion'!B10</f>
        <v>7</v>
      </c>
      <c r="F9" s="4">
        <v>300000</v>
      </c>
      <c r="G9" s="6">
        <f t="shared" si="1"/>
        <v>2100000</v>
      </c>
      <c r="H9" s="6">
        <f t="shared" si="2"/>
        <v>89426424</v>
      </c>
    </row>
    <row r="10" spans="1:8" ht="15.5" x14ac:dyDescent="0.35">
      <c r="A10" s="3" t="s">
        <v>11</v>
      </c>
      <c r="B10" s="16">
        <f>'Anexo 02 proyeccion'!C11</f>
        <v>10</v>
      </c>
      <c r="C10" s="5">
        <v>9702936</v>
      </c>
      <c r="D10" s="5">
        <f t="shared" si="0"/>
        <v>97029360</v>
      </c>
      <c r="E10" s="3">
        <f>'Anexo 02 proyeccion'!B11</f>
        <v>8</v>
      </c>
      <c r="F10" s="4">
        <v>300000</v>
      </c>
      <c r="G10" s="6">
        <f t="shared" si="1"/>
        <v>2400000</v>
      </c>
      <c r="H10" s="6">
        <f t="shared" si="2"/>
        <v>99429360</v>
      </c>
    </row>
    <row r="11" spans="1:8" ht="15.5" x14ac:dyDescent="0.35">
      <c r="A11" s="3" t="s">
        <v>12</v>
      </c>
      <c r="B11" s="16">
        <f>'Anexo 02 proyeccion'!C12</f>
        <v>13</v>
      </c>
      <c r="C11" s="5">
        <v>9702936</v>
      </c>
      <c r="D11" s="5">
        <f t="shared" si="0"/>
        <v>126138168</v>
      </c>
      <c r="E11" s="3">
        <f>'Anexo 02 proyeccion'!B12</f>
        <v>10</v>
      </c>
      <c r="F11" s="4">
        <v>300000</v>
      </c>
      <c r="G11" s="6">
        <f t="shared" si="1"/>
        <v>3000000</v>
      </c>
      <c r="H11" s="6">
        <f t="shared" si="2"/>
        <v>129138168</v>
      </c>
    </row>
    <row r="12" spans="1:8" ht="15.5" x14ac:dyDescent="0.35">
      <c r="A12" s="3" t="s">
        <v>13</v>
      </c>
      <c r="B12" s="16">
        <f>'Anexo 02 proyeccion'!C13</f>
        <v>8</v>
      </c>
      <c r="C12" s="5">
        <v>9702936</v>
      </c>
      <c r="D12" s="5">
        <f t="shared" si="0"/>
        <v>77623488</v>
      </c>
      <c r="E12" s="3">
        <f>'Anexo 02 proyeccion'!B13</f>
        <v>6</v>
      </c>
      <c r="F12" s="4">
        <v>300000</v>
      </c>
      <c r="G12" s="6">
        <f t="shared" si="1"/>
        <v>1800000</v>
      </c>
      <c r="H12" s="6">
        <f t="shared" si="2"/>
        <v>79423488</v>
      </c>
    </row>
    <row r="13" spans="1:8" ht="15.5" x14ac:dyDescent="0.35">
      <c r="A13" s="3" t="s">
        <v>14</v>
      </c>
      <c r="B13" s="16">
        <f>'Anexo 02 proyeccion'!C14</f>
        <v>12</v>
      </c>
      <c r="C13" s="5">
        <v>9702936</v>
      </c>
      <c r="D13" s="5">
        <f t="shared" si="0"/>
        <v>116435232</v>
      </c>
      <c r="E13" s="3">
        <f>'Anexo 02 proyeccion'!B14</f>
        <v>9</v>
      </c>
      <c r="F13" s="4">
        <v>300000</v>
      </c>
      <c r="G13" s="6">
        <f t="shared" si="1"/>
        <v>2700000</v>
      </c>
      <c r="H13" s="6">
        <f t="shared" si="2"/>
        <v>119135232</v>
      </c>
    </row>
    <row r="14" spans="1:8" ht="15.5" x14ac:dyDescent="0.35">
      <c r="A14" s="3" t="s">
        <v>15</v>
      </c>
      <c r="B14" s="16">
        <f>'Anexo 02 proyeccion'!C15</f>
        <v>9</v>
      </c>
      <c r="C14" s="5">
        <v>9702936</v>
      </c>
      <c r="D14" s="5">
        <f t="shared" si="0"/>
        <v>87326424</v>
      </c>
      <c r="E14" s="3">
        <f>'Anexo 02 proyeccion'!B15</f>
        <v>7</v>
      </c>
      <c r="F14" s="4">
        <v>300000</v>
      </c>
      <c r="G14" s="6">
        <f>F14*E14</f>
        <v>2100000</v>
      </c>
      <c r="H14" s="6">
        <f t="shared" si="2"/>
        <v>89426424</v>
      </c>
    </row>
    <row r="15" spans="1:8" ht="22" customHeight="1" x14ac:dyDescent="0.3">
      <c r="A15" s="25" t="s">
        <v>33</v>
      </c>
      <c r="B15" s="25"/>
      <c r="C15" s="25"/>
      <c r="D15" s="25"/>
      <c r="E15" s="25"/>
      <c r="F15" s="25"/>
      <c r="G15" s="25"/>
      <c r="H15" s="19">
        <f>SUM(H3:H14)</f>
        <v>1011299472</v>
      </c>
    </row>
    <row r="16" spans="1:8" x14ac:dyDescent="0.3">
      <c r="D16" s="10"/>
      <c r="G16" s="10"/>
      <c r="H16" s="10"/>
    </row>
    <row r="17" spans="2:2" x14ac:dyDescent="0.3">
      <c r="B17" s="9" t="s">
        <v>20</v>
      </c>
    </row>
  </sheetData>
  <mergeCells count="2">
    <mergeCell ref="A1:H1"/>
    <mergeCell ref="A15:G15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I8" sqref="I8"/>
    </sheetView>
  </sheetViews>
  <sheetFormatPr baseColWidth="10" defaultRowHeight="14" x14ac:dyDescent="0.3"/>
  <cols>
    <col min="1" max="1" width="9.54296875" style="9" bestFit="1" customWidth="1"/>
    <col min="2" max="2" width="10.453125" style="9" bestFit="1" customWidth="1"/>
    <col min="3" max="3" width="13" style="9" customWidth="1"/>
    <col min="4" max="4" width="14.7265625" style="9" bestFit="1" customWidth="1"/>
    <col min="5" max="5" width="13.36328125" style="9" customWidth="1"/>
    <col min="6" max="6" width="14.08984375" style="9" customWidth="1"/>
    <col min="7" max="7" width="13.1796875" style="9" customWidth="1"/>
    <col min="8" max="8" width="14.7265625" style="9" bestFit="1" customWidth="1"/>
    <col min="9" max="9" width="10.90625" style="9"/>
    <col min="10" max="10" width="11.1796875" style="9" bestFit="1" customWidth="1"/>
    <col min="11" max="16384" width="10.90625" style="9"/>
  </cols>
  <sheetData>
    <row r="1" spans="1:10" ht="22" customHeight="1" x14ac:dyDescent="0.3">
      <c r="A1" s="27" t="s">
        <v>30</v>
      </c>
      <c r="B1" s="28"/>
      <c r="C1" s="28"/>
      <c r="D1" s="28"/>
      <c r="E1" s="28"/>
      <c r="F1" s="28"/>
      <c r="G1" s="28"/>
      <c r="H1" s="29"/>
    </row>
    <row r="2" spans="1:10" ht="72" customHeight="1" x14ac:dyDescent="0.3">
      <c r="A2" s="1" t="s">
        <v>0</v>
      </c>
      <c r="B2" s="2" t="s">
        <v>1</v>
      </c>
      <c r="C2" s="2" t="s">
        <v>2</v>
      </c>
      <c r="D2" s="2" t="s">
        <v>19</v>
      </c>
      <c r="E2" s="2" t="s">
        <v>16</v>
      </c>
      <c r="F2" s="2" t="s">
        <v>17</v>
      </c>
      <c r="G2" s="2" t="s">
        <v>18</v>
      </c>
      <c r="H2" s="1" t="s">
        <v>21</v>
      </c>
    </row>
    <row r="3" spans="1:10" ht="15.5" x14ac:dyDescent="0.35">
      <c r="A3" s="3" t="s">
        <v>4</v>
      </c>
      <c r="B3" s="16">
        <f>'Anexo 02 proyeccion'!D4</f>
        <v>10</v>
      </c>
      <c r="C3" s="4">
        <v>9994024.0800000001</v>
      </c>
      <c r="D3" s="5">
        <f t="shared" ref="D3:D14" si="0">B3*C3</f>
        <v>99940240.799999997</v>
      </c>
      <c r="E3" s="16">
        <f>'Anexo 02 proyeccion'!C4</f>
        <v>8</v>
      </c>
      <c r="F3" s="4">
        <v>300000</v>
      </c>
      <c r="G3" s="6">
        <f>F3*E3</f>
        <v>2400000</v>
      </c>
      <c r="H3" s="6">
        <f>D3+G3</f>
        <v>102340240.8</v>
      </c>
      <c r="J3" s="8"/>
    </row>
    <row r="4" spans="1:10" ht="15.5" x14ac:dyDescent="0.35">
      <c r="A4" s="3" t="s">
        <v>5</v>
      </c>
      <c r="B4" s="16">
        <f>'Anexo 02 proyeccion'!D5</f>
        <v>7</v>
      </c>
      <c r="C4" s="4">
        <v>9994024.0800000001</v>
      </c>
      <c r="D4" s="5">
        <f t="shared" si="0"/>
        <v>69958168.560000002</v>
      </c>
      <c r="E4" s="16">
        <f>'Anexo 02 proyeccion'!C5</f>
        <v>5</v>
      </c>
      <c r="F4" s="4">
        <v>300000</v>
      </c>
      <c r="G4" s="6">
        <f t="shared" ref="G4:G13" si="1">F4*E4</f>
        <v>1500000</v>
      </c>
      <c r="H4" s="6">
        <f t="shared" ref="H4:H14" si="2">D4+G4</f>
        <v>71458168.560000002</v>
      </c>
    </row>
    <row r="5" spans="1:10" ht="15.5" x14ac:dyDescent="0.35">
      <c r="A5" s="3" t="s">
        <v>6</v>
      </c>
      <c r="B5" s="16">
        <f>'Anexo 02 proyeccion'!D6</f>
        <v>9</v>
      </c>
      <c r="C5" s="4">
        <v>9994024.0800000001</v>
      </c>
      <c r="D5" s="5">
        <f t="shared" si="0"/>
        <v>89946216.719999999</v>
      </c>
      <c r="E5" s="16">
        <f>'Anexo 02 proyeccion'!C6</f>
        <v>7</v>
      </c>
      <c r="F5" s="4">
        <v>300000</v>
      </c>
      <c r="G5" s="6">
        <f t="shared" si="1"/>
        <v>2100000</v>
      </c>
      <c r="H5" s="6">
        <f t="shared" si="2"/>
        <v>92046216.719999999</v>
      </c>
      <c r="J5" s="10"/>
    </row>
    <row r="6" spans="1:10" ht="15.5" x14ac:dyDescent="0.35">
      <c r="A6" s="3" t="s">
        <v>7</v>
      </c>
      <c r="B6" s="16">
        <f>'Anexo 02 proyeccion'!D7</f>
        <v>10</v>
      </c>
      <c r="C6" s="4">
        <v>9994024.0800000001</v>
      </c>
      <c r="D6" s="5">
        <f t="shared" si="0"/>
        <v>99940240.799999997</v>
      </c>
      <c r="E6" s="16">
        <f>'Anexo 02 proyeccion'!C7</f>
        <v>8</v>
      </c>
      <c r="F6" s="4">
        <v>300000</v>
      </c>
      <c r="G6" s="6">
        <f t="shared" si="1"/>
        <v>2400000</v>
      </c>
      <c r="H6" s="6">
        <f t="shared" si="2"/>
        <v>102340240.8</v>
      </c>
    </row>
    <row r="7" spans="1:10" ht="15.5" x14ac:dyDescent="0.35">
      <c r="A7" s="3" t="s">
        <v>8</v>
      </c>
      <c r="B7" s="16">
        <f>'Anexo 02 proyeccion'!D8</f>
        <v>7</v>
      </c>
      <c r="C7" s="4">
        <v>9994024.0800000001</v>
      </c>
      <c r="D7" s="5">
        <f t="shared" si="0"/>
        <v>69958168.560000002</v>
      </c>
      <c r="E7" s="16">
        <f>'Anexo 02 proyeccion'!C8</f>
        <v>5</v>
      </c>
      <c r="F7" s="4">
        <v>300000</v>
      </c>
      <c r="G7" s="6">
        <f t="shared" si="1"/>
        <v>1500000</v>
      </c>
      <c r="H7" s="6">
        <f t="shared" si="2"/>
        <v>71458168.560000002</v>
      </c>
    </row>
    <row r="8" spans="1:10" ht="15.5" x14ac:dyDescent="0.35">
      <c r="A8" s="3" t="s">
        <v>9</v>
      </c>
      <c r="B8" s="16">
        <f>'Anexo 02 proyeccion'!D9</f>
        <v>10</v>
      </c>
      <c r="C8" s="4">
        <v>9994024.0800000001</v>
      </c>
      <c r="D8" s="5">
        <f t="shared" si="0"/>
        <v>99940240.799999997</v>
      </c>
      <c r="E8" s="16">
        <f>'Anexo 02 proyeccion'!C9</f>
        <v>8</v>
      </c>
      <c r="F8" s="4">
        <v>300000</v>
      </c>
      <c r="G8" s="6">
        <f t="shared" si="1"/>
        <v>2400000</v>
      </c>
      <c r="H8" s="6">
        <f t="shared" si="2"/>
        <v>102340240.8</v>
      </c>
    </row>
    <row r="9" spans="1:10" ht="15.5" x14ac:dyDescent="0.35">
      <c r="A9" s="3" t="s">
        <v>10</v>
      </c>
      <c r="B9" s="16">
        <f>'Anexo 02 proyeccion'!D10</f>
        <v>12</v>
      </c>
      <c r="C9" s="4">
        <v>9994024.0800000001</v>
      </c>
      <c r="D9" s="5">
        <f t="shared" si="0"/>
        <v>119928288.96000001</v>
      </c>
      <c r="E9" s="16">
        <f>'Anexo 02 proyeccion'!C10</f>
        <v>9</v>
      </c>
      <c r="F9" s="4">
        <v>300000</v>
      </c>
      <c r="G9" s="6">
        <f t="shared" si="1"/>
        <v>2700000</v>
      </c>
      <c r="H9" s="6">
        <f t="shared" si="2"/>
        <v>122628288.96000001</v>
      </c>
    </row>
    <row r="10" spans="1:10" ht="15.5" x14ac:dyDescent="0.35">
      <c r="A10" s="3" t="s">
        <v>11</v>
      </c>
      <c r="B10" s="16">
        <f>'Anexo 02 proyeccion'!D11</f>
        <v>13</v>
      </c>
      <c r="C10" s="4">
        <v>9994024.0800000001</v>
      </c>
      <c r="D10" s="5">
        <f t="shared" si="0"/>
        <v>129922313.04000001</v>
      </c>
      <c r="E10" s="16">
        <f>'Anexo 02 proyeccion'!C11</f>
        <v>10</v>
      </c>
      <c r="F10" s="4">
        <v>300000</v>
      </c>
      <c r="G10" s="6">
        <f t="shared" si="1"/>
        <v>3000000</v>
      </c>
      <c r="H10" s="6">
        <f t="shared" si="2"/>
        <v>132922313.04000001</v>
      </c>
    </row>
    <row r="11" spans="1:10" ht="15.5" x14ac:dyDescent="0.35">
      <c r="A11" s="3" t="s">
        <v>12</v>
      </c>
      <c r="B11" s="16">
        <f>'Anexo 02 proyeccion'!D12</f>
        <v>17</v>
      </c>
      <c r="C11" s="4">
        <v>9994024.0800000001</v>
      </c>
      <c r="D11" s="5">
        <f t="shared" si="0"/>
        <v>169898409.36000001</v>
      </c>
      <c r="E11" s="16">
        <f>'Anexo 02 proyeccion'!C12</f>
        <v>13</v>
      </c>
      <c r="F11" s="4">
        <v>300000</v>
      </c>
      <c r="G11" s="6">
        <f t="shared" si="1"/>
        <v>3900000</v>
      </c>
      <c r="H11" s="6">
        <f t="shared" si="2"/>
        <v>173798409.36000001</v>
      </c>
    </row>
    <row r="12" spans="1:10" ht="15.5" x14ac:dyDescent="0.35">
      <c r="A12" s="3" t="s">
        <v>13</v>
      </c>
      <c r="B12" s="16">
        <f>'Anexo 02 proyeccion'!D13</f>
        <v>10</v>
      </c>
      <c r="C12" s="4">
        <v>9994024.0800000001</v>
      </c>
      <c r="D12" s="5">
        <f t="shared" si="0"/>
        <v>99940240.799999997</v>
      </c>
      <c r="E12" s="16">
        <f>'Anexo 02 proyeccion'!C13</f>
        <v>8</v>
      </c>
      <c r="F12" s="4">
        <v>300000</v>
      </c>
      <c r="G12" s="6">
        <f t="shared" si="1"/>
        <v>2400000</v>
      </c>
      <c r="H12" s="6">
        <f t="shared" si="2"/>
        <v>102340240.8</v>
      </c>
    </row>
    <row r="13" spans="1:10" ht="15.5" x14ac:dyDescent="0.35">
      <c r="A13" s="3" t="s">
        <v>14</v>
      </c>
      <c r="B13" s="16">
        <f>'Anexo 02 proyeccion'!D14</f>
        <v>15</v>
      </c>
      <c r="C13" s="4">
        <v>9994024.0800000001</v>
      </c>
      <c r="D13" s="5">
        <f t="shared" si="0"/>
        <v>149910361.19999999</v>
      </c>
      <c r="E13" s="16">
        <f>'Anexo 02 proyeccion'!C14</f>
        <v>12</v>
      </c>
      <c r="F13" s="4">
        <v>300000</v>
      </c>
      <c r="G13" s="6">
        <f t="shared" si="1"/>
        <v>3600000</v>
      </c>
      <c r="H13" s="6">
        <f t="shared" si="2"/>
        <v>153510361.19999999</v>
      </c>
    </row>
    <row r="14" spans="1:10" ht="15.5" x14ac:dyDescent="0.35">
      <c r="A14" s="3" t="s">
        <v>15</v>
      </c>
      <c r="B14" s="16">
        <f>'Anexo 02 proyeccion'!D15</f>
        <v>12</v>
      </c>
      <c r="C14" s="4">
        <v>9994024.0800000001</v>
      </c>
      <c r="D14" s="5">
        <f t="shared" si="0"/>
        <v>119928288.96000001</v>
      </c>
      <c r="E14" s="16">
        <f>'Anexo 02 proyeccion'!C15</f>
        <v>9</v>
      </c>
      <c r="F14" s="4">
        <v>300000</v>
      </c>
      <c r="G14" s="6">
        <f>F14*E14</f>
        <v>2700000</v>
      </c>
      <c r="H14" s="6">
        <f t="shared" si="2"/>
        <v>122628288.96000001</v>
      </c>
    </row>
    <row r="15" spans="1:10" ht="22" customHeight="1" x14ac:dyDescent="0.3">
      <c r="A15" s="25" t="s">
        <v>34</v>
      </c>
      <c r="B15" s="25"/>
      <c r="C15" s="25"/>
      <c r="D15" s="25"/>
      <c r="E15" s="25"/>
      <c r="F15" s="25"/>
      <c r="G15" s="25"/>
      <c r="H15" s="19">
        <f>SUM(H3:H14)</f>
        <v>1349811178.5599999</v>
      </c>
    </row>
    <row r="18" spans="4:8" x14ac:dyDescent="0.3">
      <c r="D18" s="10"/>
      <c r="G18" s="10"/>
      <c r="H18" s="10"/>
    </row>
  </sheetData>
  <mergeCells count="2">
    <mergeCell ref="A1:H1"/>
    <mergeCell ref="A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Anexo 02 proyeccion</vt:lpstr>
      <vt:lpstr>Anexo 02 2021</vt:lpstr>
      <vt:lpstr>Anexo 02 2022</vt:lpstr>
      <vt:lpstr>Anexo 02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2020-11-16T23:44:41Z</dcterms:created>
  <dcterms:modified xsi:type="dcterms:W3CDTF">2021-05-19T19:16:24Z</dcterms:modified>
</cp:coreProperties>
</file>