
<file path=[Content_Types].xml><?xml version="1.0" encoding="utf-8"?>
<Types xmlns="http://schemas.openxmlformats.org/package/2006/content-types">
  <Default Extension="bin" ContentType="application/vnd.openxmlformats-officedocument.spreadsheetml.printerSettings"/>
  <Override PartName="/xl/pivotTables/pivotTable5.xml" ContentType="application/vnd.openxmlformats-officedocument.spreadsheetml.pivotTable+xml"/>
  <Override PartName="/xl/pivotTables/pivotTable6.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pivotTables/pivotTable3.xml" ContentType="application/vnd.openxmlformats-officedocument.spreadsheetml.pivotTable+xml"/>
  <Override PartName="/xl/pivotTables/pivotTable4.xml" ContentType="application/vnd.openxmlformats-officedocument.spreadsheetml.pivotTable+xml"/>
  <Override PartName="/xl/worksheets/sheet6.xml" ContentType="application/vnd.openxmlformats-officedocument.spreadsheetml.worksheet+xml"/>
  <Override PartName="/xl/worksheets/sheet7.xml" ContentType="application/vnd.openxmlformats-officedocument.spreadsheetml.worksheet+xml"/>
  <Override PartName="/xl/pivotTables/pivotTable1.xml" ContentType="application/vnd.openxmlformats-officedocument.spreadsheetml.pivotTable+xml"/>
  <Override PartName="/xl/pivotTables/pivotTable2.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4.xml" ContentType="application/vnd.openxmlformats-officedocument.spreadsheetml.pivotCacheDefinitio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drawings/drawing1.xml" ContentType="application/vnd.openxmlformats-officedocument.drawing+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calcChain.xml" ContentType="application/vnd.openxmlformats-officedocument.spreadsheetml.calcChain+xml"/>
  <Override PartName="/xl/pivotCache/pivotCacheRecords3.xml" ContentType="application/vnd.openxmlformats-officedocument.spreadsheetml.pivotCacheRecords+xml"/>
  <Override PartName="/xl/pivotCache/pivotCacheRecords4.xml" ContentType="application/vnd.openxmlformats-officedocument.spreadsheetml.pivotCacheRecords+xml"/>
  <Override PartName="/xl/sharedStrings.xml" ContentType="application/vnd.openxmlformats-officedocument.spreadsheetml.sharedStrings+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Hoja1" sheetId="1" r:id="rId1"/>
    <sheet name="Hoja4" sheetId="4" r:id="rId2"/>
    <sheet name="Hoja2" sheetId="2" r:id="rId3"/>
    <sheet name="Antecedentes" sheetId="3" r:id="rId4"/>
    <sheet name="Hoja3" sheetId="5" r:id="rId5"/>
    <sheet name="Hoja5" sheetId="6" r:id="rId6"/>
    <sheet name="Hoja6" sheetId="7" r:id="rId7"/>
  </sheets>
  <definedNames>
    <definedName name="_xlnm._FilterDatabase" localSheetId="0" hidden="1">Hoja1!$A$1:$P$95</definedName>
  </definedNames>
  <calcPr calcId="124519"/>
  <pivotCaches>
    <pivotCache cacheId="11" r:id="rId8"/>
    <pivotCache cacheId="16" r:id="rId9"/>
    <pivotCache cacheId="21" r:id="rId10"/>
    <pivotCache cacheId="26" r:id="rId11"/>
  </pivotCaches>
</workbook>
</file>

<file path=xl/calcChain.xml><?xml version="1.0" encoding="utf-8"?>
<calcChain xmlns="http://schemas.openxmlformats.org/spreadsheetml/2006/main">
  <c r="M45" i="1"/>
  <c r="M27"/>
  <c r="H13" i="3"/>
  <c r="H12"/>
  <c r="H10"/>
  <c r="G11"/>
  <c r="G9"/>
  <c r="H8"/>
  <c r="G7"/>
  <c r="H6"/>
  <c r="H5"/>
  <c r="G4"/>
  <c r="H3"/>
  <c r="H2"/>
  <c r="M3" i="1"/>
  <c r="M4"/>
  <c r="M5"/>
  <c r="M6"/>
  <c r="M7"/>
  <c r="M8"/>
  <c r="M9"/>
  <c r="M10"/>
  <c r="M11"/>
  <c r="M12"/>
  <c r="M13"/>
  <c r="M14"/>
  <c r="M15"/>
  <c r="M16"/>
  <c r="M17"/>
  <c r="M18"/>
  <c r="M19"/>
  <c r="M20"/>
  <c r="M21"/>
  <c r="M22"/>
  <c r="M23"/>
  <c r="M24"/>
  <c r="M25"/>
  <c r="M26"/>
  <c r="M28"/>
  <c r="M29"/>
  <c r="M30"/>
  <c r="M31"/>
  <c r="M32"/>
  <c r="M33"/>
  <c r="M34"/>
  <c r="M35"/>
  <c r="M36"/>
  <c r="M37"/>
  <c r="M38"/>
  <c r="M39"/>
  <c r="M40"/>
  <c r="M41"/>
  <c r="M42"/>
  <c r="M43"/>
  <c r="M44"/>
  <c r="M46"/>
  <c r="M47"/>
  <c r="M48"/>
  <c r="M49"/>
  <c r="M50"/>
  <c r="M51"/>
  <c r="M52"/>
  <c r="M53"/>
  <c r="M54"/>
  <c r="M55"/>
  <c r="M56"/>
  <c r="M57"/>
  <c r="M58"/>
  <c r="M59"/>
  <c r="M60"/>
  <c r="M61"/>
  <c r="M62"/>
  <c r="M63"/>
  <c r="M64"/>
  <c r="M65"/>
  <c r="M66"/>
  <c r="M67"/>
  <c r="M68"/>
  <c r="M69"/>
  <c r="M70"/>
  <c r="M71"/>
  <c r="M72"/>
  <c r="M73"/>
  <c r="M74"/>
  <c r="M75"/>
  <c r="M76"/>
  <c r="M77"/>
  <c r="M78"/>
  <c r="M79"/>
  <c r="M80"/>
  <c r="M81"/>
  <c r="M82"/>
  <c r="M83"/>
  <c r="M84"/>
  <c r="M85"/>
  <c r="M86"/>
  <c r="M87"/>
  <c r="M88"/>
  <c r="M89"/>
  <c r="M90"/>
  <c r="M91"/>
  <c r="M92"/>
  <c r="M93"/>
  <c r="M94"/>
  <c r="M95"/>
  <c r="M2"/>
  <c r="D118" i="4"/>
  <c r="D94"/>
  <c r="D109"/>
  <c r="D119"/>
  <c r="D108"/>
  <c r="D100"/>
  <c r="D102"/>
  <c r="D114"/>
  <c r="D89"/>
  <c r="D97"/>
  <c r="D125"/>
  <c r="D113"/>
  <c r="D115"/>
  <c r="D104"/>
  <c r="D112"/>
  <c r="D123"/>
  <c r="D101"/>
  <c r="D116"/>
  <c r="D99"/>
  <c r="D120"/>
  <c r="D105"/>
  <c r="D107"/>
  <c r="D90"/>
  <c r="D91"/>
  <c r="D124"/>
  <c r="D96"/>
  <c r="D98"/>
  <c r="D111"/>
  <c r="D106"/>
  <c r="D121"/>
  <c r="D88"/>
  <c r="D95"/>
  <c r="D122"/>
  <c r="D110"/>
  <c r="D117"/>
  <c r="D93"/>
  <c r="D103"/>
  <c r="D87"/>
  <c r="D92"/>
</calcChain>
</file>

<file path=xl/sharedStrings.xml><?xml version="1.0" encoding="utf-8"?>
<sst xmlns="http://schemas.openxmlformats.org/spreadsheetml/2006/main" count="1523" uniqueCount="474">
  <si>
    <t>Capítulo</t>
  </si>
  <si>
    <t>Código</t>
  </si>
  <si>
    <t>Título</t>
  </si>
  <si>
    <t>Investigador principal</t>
  </si>
  <si>
    <t>Co-investigador</t>
  </si>
  <si>
    <t>Grupo de investigación</t>
  </si>
  <si>
    <t>Programa</t>
  </si>
  <si>
    <t>División</t>
  </si>
  <si>
    <t>Área de conocimiento</t>
  </si>
  <si>
    <t>Recurso total</t>
  </si>
  <si>
    <t>Recurso FODEIN</t>
  </si>
  <si>
    <t>Productos comprometidos</t>
  </si>
  <si>
    <t>Análisis de los procesos de investigación de los jóvenes en humanidades a partir de los medios y mediaciones audiovisuales</t>
  </si>
  <si>
    <t>Subjetividades urbanas en el posconflicto colombiano: política del presente en la perspectiva de paz y seguridad</t>
  </si>
  <si>
    <t>El liderazgo docente y la evaluación del aprendizaje a partir de las dimensiones de la acción</t>
  </si>
  <si>
    <t>Tres propuestas didácticas para la enseñanza de las humanidades bajo el modelo de la pedagogía problémica y su aporte a la formación integral.</t>
  </si>
  <si>
    <t>La formación Humanística a partir del pensamiento Tomista en la Usta hoy</t>
  </si>
  <si>
    <t>Fortalecimiento del proceso de acompañamiento estudiantil desde el Departamento de Humanidades y Formación Integral a partir de la comprensión del desarrollo cognitivo en estudiantes neotomasinos (fase 1).</t>
  </si>
  <si>
    <t>La enseñanza del Derecho bajo la perspectiva del realismo jurídico y el aprendizaje basado en Problemas</t>
  </si>
  <si>
    <t>Cuarta fase: La Etnicidad del Pueblo Muisca: Nueva Oralitura, Indigeneidad, Conflicto Intraétnico y Propuestas de Paz</t>
  </si>
  <si>
    <t>Representaciones sociales de paz expuestas en las emisiones del medio día de los noticieros de noticiasrcn.com y caracoltv.com del 23 de junio de 2016</t>
  </si>
  <si>
    <t>Segunda fase: Iniciativas de paz desde perspectivas étnicas e iniciativas locales: una mirada crítica a los marcos temporales y normativos de la Justicia Transicional en Colombia</t>
  </si>
  <si>
    <t>Representaciones de corporeidad expresadas en narrativas mediáticas e históricas. Seis casos emblemáticos en procesos de resistencia y violencia en Colombia</t>
  </si>
  <si>
    <t>Pensando la universidad como un territorio para el Buen Vivir: Discursos y prácticas de la comunidad académica de los posgrados de la División de Ciencias Sociales de la Universidad Santo Tomás. Sede Bogotá</t>
  </si>
  <si>
    <t>Proyecto de segunda fase. Territorio, memoria e identidad: estudio sobre la construcción de paz en la región del Alto Naya como territorio interétnico</t>
  </si>
  <si>
    <t>Transmisión de los conocimientos tradicionales en torno a la naturaleza con perspectiva de paz y justicia ambiental. Tercera fase del proyecto Naturaleza y Ambiente, dos categorías que se enfrentan</t>
  </si>
  <si>
    <t>Política cultural y participación: incidencia de colectivos de danza en Bogotá en la construcción de política pública para el campo dancístico</t>
  </si>
  <si>
    <t>Acción Colectiva en el Barrio Nuevo Chile en Bogotá a partir de la Central Nacional Provivienda Cenaprov</t>
  </si>
  <si>
    <t>Símbolos, significados y prácticas asociados a las finanzas personales en estudiantes universitarios de la ciudad de Bogotá</t>
  </si>
  <si>
    <t>Diseño e implementación de un modelo de Educación ciudadana y ambiental como respuesta al fenómeno del despoblamiento generado por el conflicto armado</t>
  </si>
  <si>
    <t>Estudio de viabilidad para la implementación de los Certificados de Potencial Adicional de Construcción (CEPAC) en la financiación del desarrollo urbanístico en la ciudad de Bogotá</t>
  </si>
  <si>
    <t>Interacciones entre desarrollo económico, violencia y corrupción: evidencia desde el análisis envolvente de datos y un modelo dinámico con datos de panel</t>
  </si>
  <si>
    <t>El desarrollo en las regiones en Colombia: un enfoque desde el IDH y la distribución del ingreso (1980 - 2015)</t>
  </si>
  <si>
    <t>Calidad del empleo, protección social y sector externo colombiano desde las reformas de la década de los 90: ¿Deteriora la calidad de las relaciones laborales la apertura al comercio internacional?</t>
  </si>
  <si>
    <t>Emociones y conflictos en el cultivo de la paz</t>
  </si>
  <si>
    <t>Deliberación, reconocimiento, reparación y emancipación: cuatro claves sobre la justicia política desde América Latina</t>
  </si>
  <si>
    <t>Imaginarios Medievales en las prácticas de lectura en América Hispánica (siglos XVI-XVIII)</t>
  </si>
  <si>
    <t>Proyectos y planes de vida de familias campesinas del Meta asentadas en áreas protegidas, en el marco del actual proceso de paz</t>
  </si>
  <si>
    <t>Caracterización del desempeño de una turbina hidrocinética en un banco de microgeneración de energía.</t>
  </si>
  <si>
    <t>Diseño de un sistema de interaccion para un robot social</t>
  </si>
  <si>
    <t>Identificación de Señales Multimodales para que un Robot Reconozca Emociones Humanas</t>
  </si>
  <si>
    <t>Observatorio de Gobierno, Seguridad y Políticas Públicas para el posconflicto –OSEPP-</t>
  </si>
  <si>
    <t>Modelos mentales resilientes y construcción de paz en Colombia. Un análisis comparado de los procesos de aprendizaje colectivo del pueblo Nasa (Santander de Quilichao) y de la Asociación de Trabajadores Campesinos del Carare (ATCC)</t>
  </si>
  <si>
    <t>Fuentes de financiación informal para empresas informales en las ciudades Villavicencio, Cúcuta e Ibagué y como lograr la inclusión financiera a través de la política pública</t>
  </si>
  <si>
    <t>Diseño de un Módulo de Transformación de Energía Eléctrica Utilizando un Sistema Piezo-Generador</t>
  </si>
  <si>
    <t>Diseño de un sistema de monitoreo de salud estructural utilizando machine learning y computación bio-inspirada (Etapa I).</t>
  </si>
  <si>
    <t>Plataforma informática para el análisis de la variabilidad de la frecuencia cardiaca orientado a la prestación de servicios de análisis y cálculo de descriptores. FASE III: Integración con Redes de Transmisión de datos.</t>
  </si>
  <si>
    <t>Sistema de encendido / apagado de dispositivos de rehabilitación utilizando una interfaz cerebro-computador</t>
  </si>
  <si>
    <t>Diseño y validación de un exoesqueleto para rehabilitación de miembro superior usando robots paralelos</t>
  </si>
  <si>
    <t>Salud y trabajo en personas de 60 años y más. SanIsidro Patios- Localidad de Chapinero – Bogotá 2014</t>
  </si>
  <si>
    <t>Esquemas de afiliación de los trabajadores independientes a la seguridad social en salud en Colombia durante el siglo XXI</t>
  </si>
  <si>
    <t>Análisis comparativo de las metodologías de estimación semiparamétricas y vía cópulas del valor en riesgo (VAR) en el mercado accionario colombiano. Período 2008-2016</t>
  </si>
  <si>
    <t>Evaluación del desempeño ambiental y económico de procesos de digestión y codigestión anaeróbica en escenarios colombianos</t>
  </si>
  <si>
    <t>Análisis de las condiciones de vida de los municipios de Cundinamarca</t>
  </si>
  <si>
    <t>Integrando el entrenamiento en aceptación y compromiso con el conductual tradicional para el control del peso. Una aproximación inicial.</t>
  </si>
  <si>
    <t>Transporte masivo bogotano: manifestación de la cotidianidad humana desde el lenguaje corporal y verbal</t>
  </si>
  <si>
    <t>Relación entre la Flexibilidad Estática y la Fuerza Muscular (Máxima, Resistencia y de Potencia) de Miembros Inferiores en estudiantesAparentemente Sanos de la Facultad de Cultura Física, Deporte y Recreación de la Universidad Santo Tomas de Bogotá</t>
  </si>
  <si>
    <t>Descentralización Fiscal en el Nivel Departamental desde una perspectiva política y económica: la educación básica y media en Atlántico, Córdoba, Cundinamarca y Guajira.</t>
  </si>
  <si>
    <t>Trasatlánticos artísticos: transferencias culturales en el cuento y el arte colombianos (1910-1920). Un estudio hemerográfico a partir de las revistas El Gráfico y Cromos.</t>
  </si>
  <si>
    <t>Implementación y validación experimental del análisis computacional de un problema de colisión a través del método de dinámica explicita y dinámica de sistemas multicuerpos flexibles (FMBD)</t>
  </si>
  <si>
    <t>Desarrollo de Juego Educativo con Dispositivo de Realidad Virtual</t>
  </si>
  <si>
    <t>Estudio de la ductilidad y prevención de fallas frágiles en elementos estructurales “Vigas de concreto armado” sometidas a flexión, analizando la respuesta de los elementos para diferentes configuraciones de acero</t>
  </si>
  <si>
    <t>Factores geológicos e ingenieriles relacionados al origen, evolución y control del deslizamiento de tierra en Timaná, Huila – Colombia.</t>
  </si>
  <si>
    <t>Espiritualidad de justicia, perdón y reconciliación en un horizonte político de paz y buen vivir desde el III Isaías.</t>
  </si>
  <si>
    <t>Participación de la mujer en la economía del Nuevo Reino de Granada. 1750 – 1830</t>
  </si>
  <si>
    <t>La política social compensatoria en Colombia: un análisis a la luz del concepto de justicia general</t>
  </si>
  <si>
    <t>La educación moral en la tragedia y la comedia griegas clásicas</t>
  </si>
  <si>
    <t>Ingreso de Colombia a la OCDE: retos y oportunidades de inversión productiva para el sector Agrícola colombiano.</t>
  </si>
  <si>
    <t>La nutrición infantil como factor determinante de la productividad</t>
  </si>
  <si>
    <t>Calidad del empleo en las regiones urbanas y rurales de la Alianza del Pacífico durante 2007-2015. Un análisis multidimensional mediante variables latentes.</t>
  </si>
  <si>
    <t>Inscripciones latinas en el complejo histórico de Santa Cruz De Mompox, Cartagena De Indias y Santa Marta</t>
  </si>
  <si>
    <t>Mitos y verdades del efecto del diseño (DEFF) en estudios por muestreo probabilístico</t>
  </si>
  <si>
    <t>Relación entre Variabilidad de la Frecuencia Cardiaca y modo de entrenamiento</t>
  </si>
  <si>
    <t>Educar desde el conflicto en el postconflicto : perspectiva de género y generación</t>
  </si>
  <si>
    <t>La construcción del lenguaje en la sociedad del conocimiento y su relación con la formación de ciudadanía para la paz y la convivencia</t>
  </si>
  <si>
    <t>Santuarios de la memoria: honra a los actos cívicos de preservación de la humanidad en Marsella, Risaralda</t>
  </si>
  <si>
    <t>Narrativas transmediáticas y movimientos sociales, frente al proceso de paz: el caso colombiano.</t>
  </si>
  <si>
    <t>Condición física relacionada con la salud, nivel de actividad física y situación socioecónomica de niños y jóvenes con discapacidad intelectual de los colegios distritales de la ciudad de Bogotá</t>
  </si>
  <si>
    <t>Distribución de la riqueza y vivienda pública en América latina y Europa 1990 – 2015. Estudios de caso: Colombia, México, Chile, Bolivia, Francia y España</t>
  </si>
  <si>
    <t>Pobreza en la niñez: un caso de estudio para Colombia (2007 – 2015)</t>
  </si>
  <si>
    <t>Contexto urbano, historia mínima y vida cotidiana en la narrativa de Andrés Felipe Solano: generación Granta español, segunda fase</t>
  </si>
  <si>
    <t>Caracterización de bioaerosoles asociados a contaminantes atmosféricos y parámetros meteorológicos en Bogotá</t>
  </si>
  <si>
    <t>Aplicación de los métodos de preferencias declaradas y reveladas para establecer el valor económico total de los bienes y servicios ecosistemicos del Parque Nacional Natural Tayrona (PNNT)</t>
  </si>
  <si>
    <t>Determinación de las concentraciones de cadmio y plomo presentes en muestras de material particulado y correlación con los casos de enfermedades respiratorias en el corregimiento belencito municipio de Nobsa (Boyacá)</t>
  </si>
  <si>
    <t>Evaluación de la metodología IFIM para el estudio de caudales ambientales en tres ríos de alta montaña de la cuenca del río Bogotá como estrategia de gestión del recurso hídrico</t>
  </si>
  <si>
    <t>Desarrollo de un índice de calidad del aire aplicado a la salud (icasa) en Colombia</t>
  </si>
  <si>
    <t>Impacto de los egresados en negocios internacionales: desempeño y ocupación en el mercado laboral</t>
  </si>
  <si>
    <t>Diseño, implementación y efectividad de un programa de educación económica y financiera para jóvenes de la división de ciencias económicas y administrativas de la universidad santo tomas Bogotá</t>
  </si>
  <si>
    <t>Ontología en América Latina. Fase 2: ontología indígena</t>
  </si>
  <si>
    <t>Diseño de un libro de recursos didácticos de apoyo a la enseñanza de español como lengua extranjera</t>
  </si>
  <si>
    <t>Bioadsorción de fenolftaleína y azul de metileno de aguas residuales sobre estropajo (luffa cylindrica)</t>
  </si>
  <si>
    <t>Solstecio: nuevos lenguajes audiovisuales para la construcción de ciudadanía sobre diálogos de no guerra</t>
  </si>
  <si>
    <t>Dinámicas urbano-rurales en el territorio del parque cantarrana</t>
  </si>
  <si>
    <t>Construcción de identidad nacional a través del reconocimiento, compra y/o uso de las marcas: caso Colombia</t>
  </si>
  <si>
    <t>Categorización de los canales de distribución según la percepción de los consumidores de niveles socioeconómicos 3 y 4 en la localidad de suba de la ciudad de Bogotá</t>
  </si>
  <si>
    <t>Campañas distritales para la promoción de la cultura ciudadana en Bogotá: diagnóstico y estrategias para su implementación</t>
  </si>
  <si>
    <t>Diseño y fabricación de prótesis de extremidad superior implementando sensores mioeléctricos</t>
  </si>
  <si>
    <t>Formulación de un lubricante para motores a gasolina de 2 tiempos empleando aceites vegetales como aditivos</t>
  </si>
  <si>
    <t>Formulación del plan de seguridad del agua para el acuedcuto rural Aguasanta E.S.P. en el municipio de San Antonio del Tequendama</t>
  </si>
  <si>
    <t>Evasión de contribuciones de la seguridad social: un análisis comparativo entre colombia y chile durante el periodo 2008 -2015</t>
  </si>
  <si>
    <t>El papel de la agencia presidencial de cooperación internacional de Colombia (APC Colombia) para garantizar el desarrollo integral de la niñez y adolescencia</t>
  </si>
  <si>
    <t>Caracterización de hábitos de consumo mediante el uso de técnicas de neuromarketing</t>
  </si>
  <si>
    <t>Estado actual de las revistas científicas en el área de la cultura física, el deporte y la recreación en América latina</t>
  </si>
  <si>
    <t>Análisis bibliométrico de la producción de la revista Diversitas: perspectivas en psicología</t>
  </si>
  <si>
    <t>Relación entre el rendimiento académico, la condición física y la salud cardiovascular, en estudiantes universitarios. Un estudio transversal</t>
  </si>
  <si>
    <t>Jhon Fredy Maldonado</t>
  </si>
  <si>
    <t>Claudia María Moreno Gómez</t>
  </si>
  <si>
    <t>Steven Silva Salazar</t>
  </si>
  <si>
    <t>Julio César Murcia Padilla</t>
  </si>
  <si>
    <t>Miguel Moreno Lugo</t>
  </si>
  <si>
    <t>Adriana Riaño Triviño</t>
  </si>
  <si>
    <t>Guillermo Alfonso Gómez Agudelo</t>
  </si>
  <si>
    <t>Pablo Felipe Gómez</t>
  </si>
  <si>
    <t>María Teresa Suárez González</t>
  </si>
  <si>
    <t>Jorge Iván Jaramillo Hincapié</t>
  </si>
  <si>
    <t>Beatriz Eugenia Enciso Betancourt</t>
  </si>
  <si>
    <t>Delsar Roberto Gayon Tavera</t>
  </si>
  <si>
    <t>Lina María Patricia Manrique Villanueva</t>
  </si>
  <si>
    <t>Fredy Leonardo Reyes Albarracín</t>
  </si>
  <si>
    <t>Sonia Uruburu Gilède</t>
  </si>
  <si>
    <t>Diana Carolina Varón Castiblanco</t>
  </si>
  <si>
    <t>Edwin Diomedes Jaime Ruiz</t>
  </si>
  <si>
    <t>Samir Ricardo Neme Chaves</t>
  </si>
  <si>
    <t>Diana Alexandra Camargo Rojas</t>
  </si>
  <si>
    <t>José Luciano Medina Suarez</t>
  </si>
  <si>
    <t>Oscar Arcos Palma</t>
  </si>
  <si>
    <t>Jhon Álvaro Pérez Cruz</t>
  </si>
  <si>
    <t>Jorge Enrique Martínez Carvajal</t>
  </si>
  <si>
    <t>Luis Armando Mojica Castro</t>
  </si>
  <si>
    <t>Wilmer Javier Rios Piñerez</t>
  </si>
  <si>
    <t>John Jairo Gómez Ríos</t>
  </si>
  <si>
    <t>Miguel Angel Villamil</t>
  </si>
  <si>
    <t>Ofelia Ros</t>
  </si>
  <si>
    <t>Edgar López López</t>
  </si>
  <si>
    <t>René Hernández Vera</t>
  </si>
  <si>
    <t>Rafael Antolínez Camargo</t>
  </si>
  <si>
    <t>Adriana Fernanda Sierra Alarcón</t>
  </si>
  <si>
    <t>Carlos Saith Rodriguez Rojas</t>
  </si>
  <si>
    <t>Andrea Katherín Pérez Hernández</t>
  </si>
  <si>
    <t>Dulfary Calderón Sánchez</t>
  </si>
  <si>
    <t>Lady Johanna Amaya Panche</t>
  </si>
  <si>
    <t>Gustavo Diaz Valencia</t>
  </si>
  <si>
    <t>Johan Alexander Álvarez Berrio</t>
  </si>
  <si>
    <t>Juan José Vargas Osorio</t>
  </si>
  <si>
    <t>Andrea Rico Hernández</t>
  </si>
  <si>
    <t>Angela María Jaramillo Londoño</t>
  </si>
  <si>
    <t>Edwin Francisco Forero Garcia</t>
  </si>
  <si>
    <t>Jaime Vitola Oyaga</t>
  </si>
  <si>
    <t>Eduard Galvis Restrepo</t>
  </si>
  <si>
    <t>Maribel Anaya Vejar</t>
  </si>
  <si>
    <t>Deisy Arrubla Sánchez</t>
  </si>
  <si>
    <t>Ivonne Ordoñez</t>
  </si>
  <si>
    <t>Luis Camilo Blanco Becerra</t>
  </si>
  <si>
    <t>Miguel Antonio Alba Suárez</t>
  </si>
  <si>
    <t>Humberto Librado Castillo</t>
  </si>
  <si>
    <t>Jhon Alexánder Idrobo Velasco</t>
  </si>
  <si>
    <t>Paola Andrea Acevedo Pabón</t>
  </si>
  <si>
    <t>Andrés Felipe Ortíz Rico</t>
  </si>
  <si>
    <t>Diana Marcela Bernal</t>
  </si>
  <si>
    <t>Fredy Rodríguez</t>
  </si>
  <si>
    <t>Astrid Yamile Rodríguez Arboleda</t>
  </si>
  <si>
    <t>Jenny Marcela Rodríguez Rojas</t>
  </si>
  <si>
    <t>Obradith Caicedo O.</t>
  </si>
  <si>
    <t>Fabio Andres Ribero</t>
  </si>
  <si>
    <t>Laura de la Rosa Solano</t>
  </si>
  <si>
    <t>Sara Catalina Forero Molina</t>
  </si>
  <si>
    <t>Gustavo Riveros Polania</t>
  </si>
  <si>
    <t>Carolina Garzón Medina</t>
  </si>
  <si>
    <t>Laura Elizabeth Castro Jiménez</t>
  </si>
  <si>
    <t>Paula Andrea Marín Colorado</t>
  </si>
  <si>
    <t>Carlos Alberto Garzón Ramírez</t>
  </si>
  <si>
    <t>Marco Antonio Velasco Peña</t>
  </si>
  <si>
    <t>Dionisio Humberto Malagón Romero</t>
  </si>
  <si>
    <t>Eyberth Rolando Rojas Martínez</t>
  </si>
  <si>
    <t>Ferney Oswaldo Peña Rey</t>
  </si>
  <si>
    <t>Livaniel Viveros Rosero</t>
  </si>
  <si>
    <t>Maricel Mena</t>
  </si>
  <si>
    <t>Andrés Mauricio Escobar Herrera</t>
  </si>
  <si>
    <t>Andrés F. Martínez</t>
  </si>
  <si>
    <t>Édgar Antonio Guarín Ramírez</t>
  </si>
  <si>
    <t>Esneider Alexander Pesca Polanco</t>
  </si>
  <si>
    <t>Ciro Alonso Páez</t>
  </si>
  <si>
    <t>Paola Helena Bautista Valencia</t>
  </si>
  <si>
    <t>Javier Deaza Chavez</t>
  </si>
  <si>
    <t>Javier Deaza Chaves</t>
  </si>
  <si>
    <t>Andrés Gaitán Rodríguez</t>
  </si>
  <si>
    <t>Wilmer Darío Pineda Ríos</t>
  </si>
  <si>
    <t>Rosa Angela Bonilla Malaver</t>
  </si>
  <si>
    <t>Hanwen Zhang</t>
  </si>
  <si>
    <t>Carmen Forero</t>
  </si>
  <si>
    <t>Constanza Aguilar Bustamante</t>
  </si>
  <si>
    <t>Dario Mendoza Romero</t>
  </si>
  <si>
    <t>Héctor Reynaldo Triana Reina</t>
  </si>
  <si>
    <t>Fabio Andrés Ribero Salazar</t>
  </si>
  <si>
    <t>Aletheia</t>
  </si>
  <si>
    <t>Grupo del área de la salud Cátedra Henri Didón, Aletheia</t>
  </si>
  <si>
    <t>CETHI</t>
  </si>
  <si>
    <t>Comunicación-paz, conflicto</t>
  </si>
  <si>
    <t>Conflictos sociales, género y territorios</t>
  </si>
  <si>
    <t>Consumo y mercados</t>
  </si>
  <si>
    <t>Cuerpo, sujeto y educación</t>
  </si>
  <si>
    <t>Demoescuela</t>
  </si>
  <si>
    <t>Economía y humanismo</t>
  </si>
  <si>
    <t>Shibumi, Economía y humanismo</t>
  </si>
  <si>
    <t>Fray Antón de Montesinos</t>
  </si>
  <si>
    <t>Fray Bartolomé de las Casas</t>
  </si>
  <si>
    <t xml:space="preserve">Fray Saturnino Gutiérrez; Conflictos Sociales, Género y Territorios; Fray Antón de Montesinos; Grupo ÀBA “Horizontes de la Democracia, la Ciudadanía y la Paz” </t>
  </si>
  <si>
    <t>GEAMEC</t>
  </si>
  <si>
    <t>GED</t>
  </si>
  <si>
    <t>Grupo de Estudios en Gobierno y Relaciones Internacionales</t>
  </si>
  <si>
    <t>Grupo de Estudios en Gobierno y Relaciones Internacionales; Conflictos sociales, género y territorios</t>
  </si>
  <si>
    <t>INAM-USTA</t>
  </si>
  <si>
    <t>MEM</t>
  </si>
  <si>
    <t>Javier Enrique González Barajas</t>
  </si>
  <si>
    <t>Protección social y salud pública</t>
  </si>
  <si>
    <t>Protección Social y Salud Pública, INAM-USTA</t>
  </si>
  <si>
    <t>Myriam Soraya Suárez</t>
  </si>
  <si>
    <t>Shibumi</t>
  </si>
  <si>
    <t>Shibumi, Consumo y Mercados, GAIA</t>
  </si>
  <si>
    <t>Tlamatinime sobre Ontología Lationamericana</t>
  </si>
  <si>
    <t>Ustadística</t>
  </si>
  <si>
    <t>USTA-Learning</t>
  </si>
  <si>
    <t>Psicología, salud,trabajo y calidad de vida</t>
  </si>
  <si>
    <t>Ciencia, ingenierías y materiales</t>
  </si>
  <si>
    <t>Consumo y mercados; Conflictos sociales, género y territorios</t>
  </si>
  <si>
    <t>GIFIC</t>
  </si>
  <si>
    <t>Gustavo Gutiérrez, O.P.: Teología Latinoamericana</t>
  </si>
  <si>
    <t>IESHFAZ</t>
  </si>
  <si>
    <t>INAM-USTA, GIFIC</t>
  </si>
  <si>
    <t>Raimundo de Peñafort</t>
  </si>
  <si>
    <t>San Alberto Magno</t>
  </si>
  <si>
    <t>Grupo de estudios en gobierno y relaciones internacionales, Shibumi</t>
  </si>
  <si>
    <t>GICAEDS</t>
  </si>
  <si>
    <t>Departamento de Humanidades y Formación Integral</t>
  </si>
  <si>
    <t>Departamentos e Institutos</t>
  </si>
  <si>
    <t>Ciencias de la salud</t>
  </si>
  <si>
    <t>Humanidades</t>
  </si>
  <si>
    <t>Comunicación social para la paz</t>
  </si>
  <si>
    <t>División de Ciencias sociales</t>
  </si>
  <si>
    <t>Ciencias sociales</t>
  </si>
  <si>
    <t>Sociología</t>
  </si>
  <si>
    <t>Mercadeo</t>
  </si>
  <si>
    <t>División de Ciencias económicas y administrativas</t>
  </si>
  <si>
    <t>Cultura física, deporte y recreación</t>
  </si>
  <si>
    <t>División de ciencias de la salud</t>
  </si>
  <si>
    <t>Economía</t>
  </si>
  <si>
    <t>Derecho</t>
  </si>
  <si>
    <t>División de ciencias jurídicas y políticas</t>
  </si>
  <si>
    <t>José Miguel Cabarcas, Rubén Darío Vallejo, Wilson Hernando Soto</t>
  </si>
  <si>
    <t>Departamento de Humanidades y Formación Integral, Departamento de ciencias básicas, Facultad de filosofía y letras</t>
  </si>
  <si>
    <t>Filosofía y lengua castellana</t>
  </si>
  <si>
    <t>División de filosofía y teología</t>
  </si>
  <si>
    <t>Maestría en filosofía latinoamericana, Maestría en literatura, Sociología</t>
  </si>
  <si>
    <t>Ingeniería mecánica</t>
  </si>
  <si>
    <t>División de ingenierías</t>
  </si>
  <si>
    <t>Ingenierías</t>
  </si>
  <si>
    <t>Ingeniería electrónica</t>
  </si>
  <si>
    <t>Gobierno y relaciones internacionales</t>
  </si>
  <si>
    <t>Gobierno y relaciones internacionales, Sociología</t>
  </si>
  <si>
    <t>Maestría en ciencias económicas</t>
  </si>
  <si>
    <t>Ingeniería ambiental</t>
  </si>
  <si>
    <t>Maestría en Salud Pública, Economía</t>
  </si>
  <si>
    <t>Ingeniería ambiental, Maestría en salud pública</t>
  </si>
  <si>
    <t>Negocios internacionales</t>
  </si>
  <si>
    <t>Negocios internacionales, Mercadeo, Administración de empresas</t>
  </si>
  <si>
    <t>Maestría en filosofía latinoamericana</t>
  </si>
  <si>
    <t>Estadística</t>
  </si>
  <si>
    <t>Instituto de lenguas</t>
  </si>
  <si>
    <t>Psicología</t>
  </si>
  <si>
    <t>Departamento de ciencias básicas</t>
  </si>
  <si>
    <t>Ciencias naturales</t>
  </si>
  <si>
    <t>Mercadeo, Sociología</t>
  </si>
  <si>
    <t>Economía, Negocios internacionales</t>
  </si>
  <si>
    <t>Ingeniería civil</t>
  </si>
  <si>
    <t>Teología</t>
  </si>
  <si>
    <t>Instituto de estudios socio-históricos</t>
  </si>
  <si>
    <t>Ingeniería ambiental, Ingeniería civil</t>
  </si>
  <si>
    <t>Carlos Quintero, Juan Manuel Calderón Chávez</t>
  </si>
  <si>
    <t>Eduard Galvis, Marcos Vega</t>
  </si>
  <si>
    <t>Jaime Oswaldo Linares Guerra, Carlos Augusto Corredor Ramírez, Kenia Karolina Latorre Cañizares, Esdras Maldonado Díaz</t>
  </si>
  <si>
    <t xml:space="preserve">Eyberth Rolando Rojas Martinez, Heyson Baez Ramos </t>
  </si>
  <si>
    <t>Sarai Gómez Cáceres</t>
  </si>
  <si>
    <t>Jenny Marcela Rodríguez Rojas, Luis Antonio Merchán Parra, Graciela Victoria Franco, Didier Arnulfo Santiago Franco, Juan Sebastián López López</t>
  </si>
  <si>
    <t>Andrea Buitrago Rojas, Humberto Valero Cárdenas, Andrés Felipe Rivera Gómez</t>
  </si>
  <si>
    <t>William Farfán Moreno</t>
  </si>
  <si>
    <t xml:space="preserve">Fabio Manrique Millán </t>
  </si>
  <si>
    <t xml:space="preserve">Darwin Arturo Muñoz Buitrago </t>
  </si>
  <si>
    <t>Fray Alberto Ramírez Téllez</t>
  </si>
  <si>
    <t>Diana Catherine Cely Atuesta</t>
  </si>
  <si>
    <t>Franklin Meneses Sáchica</t>
  </si>
  <si>
    <t xml:space="preserve">Fabiola León Posada, Ximena Santisteban  </t>
  </si>
  <si>
    <t>Clara Victoria Meza, Pablo Felipe Gómez</t>
  </si>
  <si>
    <t>Jorge Arturo Uscátegui</t>
  </si>
  <si>
    <t>Fredy Leonardo Reyes, Clara Victoria Meza Maya</t>
  </si>
  <si>
    <t>Mónica Maritza Valencia Corredor, Ibeth Johana Molina Molina</t>
  </si>
  <si>
    <t>Daniela Mejia Naranjo</t>
  </si>
  <si>
    <t>Sandra Ximena Gallego Galvis</t>
  </si>
  <si>
    <t>Bernardo Alfredo Hernández Umaña, Doris Yaneth Herrera</t>
  </si>
  <si>
    <t>Yaneth Ortiz Nova</t>
  </si>
  <si>
    <t>Laura de la Rosa Solano, Aidaluz Sánchez Arismendi</t>
  </si>
  <si>
    <t>Hernando Sáenz Acosta</t>
  </si>
  <si>
    <t>Edwin Arcesio Gómez</t>
  </si>
  <si>
    <t>Arly Adriana Rodríguez</t>
  </si>
  <si>
    <t>Olga García Norato, Lina María Penagos Sánchez, Álvaro Andrés Vernazza Páez</t>
  </si>
  <si>
    <t>Fabián Enrique Garzón Cuervo</t>
  </si>
  <si>
    <t>Jin Antony Cotrino Sossa, Alexander Cotte Poveda</t>
  </si>
  <si>
    <t>María Esperanza Cuenca Coral</t>
  </si>
  <si>
    <t>Henry Laverde Rojas, Alexander Sellamén Garzón</t>
  </si>
  <si>
    <t xml:space="preserve">Ninfa Stella Cárdenas  Martha J. Patiño Barragán </t>
  </si>
  <si>
    <t>Fray Antón de Montesinos, San Alberto Magno</t>
  </si>
  <si>
    <t xml:space="preserve">Claudia Giraldo, Ángela Niño Castro, Gloria Reyes,  Santiago Castro Gómez </t>
  </si>
  <si>
    <t>César Augusto Vásquez García</t>
  </si>
  <si>
    <t>José Gregorio Clavijo Parrado, Juan Sebastián Ballén Rodríguez,  Rodiel Rodríguez Díaz</t>
  </si>
  <si>
    <t>Dionisio Humberto Malagón</t>
  </si>
  <si>
    <t>Cristhian José Uribe Mendoza, Felipe Andrés Aliaga Sáez</t>
  </si>
  <si>
    <t>Olga Marina García Norato, Álvaro Andrés Vernazza Páez</t>
  </si>
  <si>
    <t>Luis Camilo Blanco Becerra, Rafael Gabriel Barragán González</t>
  </si>
  <si>
    <t>Rafael Gabriel Barragán González</t>
  </si>
  <si>
    <t>Johan Alexander Álvarez Berrio, Nidia Isabel Molina Gómez</t>
  </si>
  <si>
    <t>Duvan Javier Mesa Fernández, Liliana Salazar López, Yenny Beatriz Mendoza, Ronal Sierra, José Luis Díaz Arévalo</t>
  </si>
  <si>
    <t xml:space="preserve">Carlos Andrés Torres Pinzón,  Carlos Javier Mojica Casallas </t>
  </si>
  <si>
    <t>Maribel Anaya Vejar, Dario Segura Torres</t>
  </si>
  <si>
    <t>Jaime Vitola Oyaga, Diego Alexander Tibuadiza Burgos</t>
  </si>
  <si>
    <t>Magnolia Ballesteros, Carlos Iván Rodriguez, Esneider Pesca</t>
  </si>
  <si>
    <t>Sandra Milena Barrios</t>
  </si>
  <si>
    <t>Omar Darío Segura Durán, Claudia Fernanda Navarrete</t>
  </si>
  <si>
    <t>Marcos Alexander Cárdenas, Diego Mauricio Mora Angulo</t>
  </si>
  <si>
    <t>Wilmer Darío Pineda Ríos, Javier Deaza Cháves</t>
  </si>
  <si>
    <t>Carolina Garzón Medina, Sander Alberto Rangel Jiménez</t>
  </si>
  <si>
    <t>Juan Carlos Cepeda Herrera</t>
  </si>
  <si>
    <t>Iván Orlando Cabeza Rojas, Ana Paola Becerra Quiroz, Nidia Elena Ortiz Penagos</t>
  </si>
  <si>
    <t>José Fernando Zea Castro</t>
  </si>
  <si>
    <t>Yuribia Andrea Caro</t>
  </si>
  <si>
    <t>Stefano Vinaccia</t>
  </si>
  <si>
    <t>Diana Paola Saenz, Aura Catalina Zea Robles, Carlos Mario Toro, Hugo David Afanador Castañeda</t>
  </si>
  <si>
    <t>Estudiantes investigadores de semillero</t>
  </si>
  <si>
    <t>No tiene</t>
  </si>
  <si>
    <t>Luis Jaime Córdoba Ibarguen</t>
  </si>
  <si>
    <t>Javier Martínez Torres</t>
  </si>
  <si>
    <t>Impacto de la cátedra de formación física integral Henri Didon en torno a la actividad física y la salud en la población estudiantil de la Universidad Santo Tomás, Bogotá.</t>
  </si>
  <si>
    <t>2 artículos en revista indexada, 1 ponencia, 1 generación de contenidos</t>
  </si>
  <si>
    <t>1 libro, 1 ponencia, 1 trabajo de grado de pregrado, 1 generación de contenido</t>
  </si>
  <si>
    <t>1 capítulo de libro, 2 espacios de participación ciudadana, 1 comunicación social del conocimiento, 1 curso de maestría</t>
  </si>
  <si>
    <t>1 artículo en revista indexada, 2 ponencias</t>
  </si>
  <si>
    <t>1 artículo en revista indexada, 1 ponencia, 1 galería, 1 cartilla</t>
  </si>
  <si>
    <t>1 artículo en revista indexada, 1 ponencia</t>
  </si>
  <si>
    <t>1 artículo en revista indexada, 1 ponencia, 1 trabajo de grado de pregrado</t>
  </si>
  <si>
    <t>1 artículo en revista indexada, 1 ponencia, 1 documento de estrategias pedagógicas</t>
  </si>
  <si>
    <t>4 artículos en revista indexada, 4 ponencias</t>
  </si>
  <si>
    <t>1 artículo en revista indexada, 1 ponencia, 1 modelo de valorización de tierra</t>
  </si>
  <si>
    <t>1 artículo en revista indexada, 1 ponencia, 1 cátedra pregrado</t>
  </si>
  <si>
    <t>1 artículo en revista indexada, 1 ponencia, 1 producto de actividades relacionadas con la formación de Recurso Humano para la CTel, artículo de investigación/ponencia del estudiante vinculado como asistente al proyecto</t>
  </si>
  <si>
    <t>2 artículos en revista indexada, 2 ponencias, 2 working paper</t>
  </si>
  <si>
    <t>3 artículos en revista indexada, 3 ponencias</t>
  </si>
  <si>
    <t>1 artículo en revista indexada, 2 ponencias, 1 trabajo de grado de maestría</t>
  </si>
  <si>
    <t>1 libro, 2 ponencias, 1 trabajo de grado de maestría, 1 organización de evento</t>
  </si>
  <si>
    <t>1 libro, 2 artículos en revista indexada, 2 comunicación social del conocimiento</t>
  </si>
  <si>
    <t>1 libro, 1 espacio de participación ciudadana, 1 ponencia</t>
  </si>
  <si>
    <t>1 artículo en revista indexada, 1 registro de software, 2 ponencias</t>
  </si>
  <si>
    <t>1 página web, 1 boletín, 1 documento de análisis coyuntural, 1 video columnas, 1 mesas de expertos, 1 educación continua, 1 desarrollo de eventos y ponencias</t>
  </si>
  <si>
    <t>2 artículos en revista indexada, 1 capítulo de libro, 2 ponencias, 1 espacio de participación ciudadana, 1 circulación de conocimiento  especializado, 1 informe técnico final</t>
  </si>
  <si>
    <t>1 artículo en revista indexada, 1 capítulo de libro, 1 seminario de maestría, 1 ponencia, 1 trabajo de grado de maestría</t>
  </si>
  <si>
    <t>1 artículo en revista indexada, 2 ponencias, 2 trabajos de grado de pregrado</t>
  </si>
  <si>
    <t>2 artículos en revista indexada, 1 ponencia, 1 espacio de participación ciudadana, 1 trabajo de grado de pregrado</t>
  </si>
  <si>
    <t xml:space="preserve">1 artículo en revista indexada, 1 informe técnico final, 2 trabajos de grado de pregrado, </t>
  </si>
  <si>
    <t>2 artículos en revista indexada, 2 ponencias</t>
  </si>
  <si>
    <t>1 artículo en revista indexada, 1 registro de software</t>
  </si>
  <si>
    <t>2 artículos en revista indexada, 1 registro de software</t>
  </si>
  <si>
    <t>2 artículos en revista indexada, 2 ponencias, 1 capítulo de libro</t>
  </si>
  <si>
    <t>4 ponencias, 1 diplomado</t>
  </si>
  <si>
    <t>2 artículos en revista indexada, 1 ponencia</t>
  </si>
  <si>
    <t>1 artículo en revista indexada, 1 ponencia, 1 capítulo de libro, 1 estrategia de divulgación</t>
  </si>
  <si>
    <t>1 artículo en revista indexada, 1 ponencia, 1 generación de contenido</t>
  </si>
  <si>
    <t>1 artículo en revista indexada, 1 working paper, 1 divulgación</t>
  </si>
  <si>
    <t>2 libros, 2 ponencias, 1 espacio de participación ciudadana, 1 trabajo de grado de pregrado</t>
  </si>
  <si>
    <t>1 libro, 1 ponencia, 1 trabajo de grado de pregrado, 1 espacio de participación ciudadana</t>
  </si>
  <si>
    <t>1 espacios de socialización (artículos-ponencias entre otros), 1 generación de contenidos</t>
  </si>
  <si>
    <t>1 artículo en revista indexada, 2 ponencias, 1 seminario de maestría</t>
  </si>
  <si>
    <t>1 libro, 1 documental, 2 ponencias</t>
  </si>
  <si>
    <t>2 artículos en revista indexada, 1 taller, 1 informe técnico final</t>
  </si>
  <si>
    <t>1 artículo en revista indexada, 2 ponencias, 1 informe técnico para la localidad</t>
  </si>
  <si>
    <t>1 trabajo de grado de maestría, 1 artículo en revista indexada, 1 ponencia</t>
  </si>
  <si>
    <t>1 artículo en revista indexada, 1 informe final, 1 ponencia, 1 trabajo de grado de pregrado</t>
  </si>
  <si>
    <t>2 artículos en revista indexada, 2 ponencias, 1 trabajo de grado de pregrado</t>
  </si>
  <si>
    <t>1 artículo en revista indexada, 3 ponencias</t>
  </si>
  <si>
    <t>2 artículos en revista indexada, 2 ponencias, 1 Entregas desarrollos computacionales relacionados con la implementación de los modelos estadísticos utilizados</t>
  </si>
  <si>
    <t>1 libro de recursos didácticos, 1 artículo en revista indexada, 1 ponencia</t>
  </si>
  <si>
    <t>1 artículo en revista indexada, 1 novela o documental gráfico, 1 ponencia, 1 generación de contenido, 1 gestión del laboratorio digital humanista</t>
  </si>
  <si>
    <t>1 artículo en revista indexada, 1 novela o documental gráfico, 2 ponencias, 1 generación de contenido, 1 gestión del laboratorio digital humanista</t>
  </si>
  <si>
    <t>1 artículo publicable, 1 ponencia</t>
  </si>
  <si>
    <t>1 artículo publicable, 2 ponencias</t>
  </si>
  <si>
    <t>2 artículos publicables, 2 ponencias, 1 trabajo de grado de pregrado</t>
  </si>
  <si>
    <t>2 artículos publicables, 2 ponencias</t>
  </si>
  <si>
    <t>2 capítulos de libro, 1 organización de evento, 1 pasantía</t>
  </si>
  <si>
    <t>1 artículo en revista indexada, 1 ponencia, 1 dispositivo para realización y experimentación de pruebas de colisión tipo péndulo</t>
  </si>
  <si>
    <t>1 artículo publicable, 1 desarrollo tecnológico, 1 ponencia</t>
  </si>
  <si>
    <t>1 artículo publicable, 1 registro de software</t>
  </si>
  <si>
    <t>1 documento de guía técnica para el desarrollo de modelos teóricos y computacionales para el análisis de la ductilidad en vigas, 1 póster</t>
  </si>
  <si>
    <t>1 Capitulo marco teórico del informe final con todos los resultados, 1 Informe de campo detallado donde se relaciona la información recolectada en campo georeferenciada, 1 Red de monitoreo in situ básica para el deslizamiento de tierra, 1 Mapa de Amenazas por deslizamientos de tierra para el Municipio de Timaná- Huila, 1 Documento informe técnico final con todos los resultados, 1 Capítulo del libro de la Colección Semillas, 1 Apropiación social del conocimiento acerca de los riesgos geológicos que amenazan a la población de Timaná</t>
  </si>
  <si>
    <t>1 artículo publicable, 1 capítulo de libro, 1 cartilla didáctica</t>
  </si>
  <si>
    <t>1 artículo publicable, 1 obra teatral</t>
  </si>
  <si>
    <t>1 Ponencia Internacional, 3 Ponencias Nacionales, 2 Artículos en revistas indexadas, 1 Video tutorial PLS-PM, 1 Video tutorial Encuestas de Hogares, 1 Taller de índices laborales, 1 Taller de PLS-PM, 1 Foro interdisciplinario sobre calidad laboral</t>
  </si>
  <si>
    <t>1 artículo publicable</t>
  </si>
  <si>
    <t>1 artículo publicable, 1 generación de contenidos</t>
  </si>
  <si>
    <t>1 artículo en revista indexada, 1 ponencia, 1 pasantía</t>
  </si>
  <si>
    <t>1 artículo en revista indexada, 1 ponencia, 3 estudiantes de semillero</t>
  </si>
  <si>
    <t>Consecutivo</t>
  </si>
  <si>
    <t>Rótulos de fila</t>
  </si>
  <si>
    <t>Total general</t>
  </si>
  <si>
    <t>Suma de Recurso FODEIN</t>
  </si>
  <si>
    <t>Suma de Recurso total</t>
  </si>
  <si>
    <t>Valores</t>
  </si>
  <si>
    <t>Recurso Programas</t>
  </si>
  <si>
    <t>Colaboración</t>
  </si>
  <si>
    <t>Suma de Recurso Programas</t>
  </si>
  <si>
    <t>Rechazado</t>
  </si>
  <si>
    <t>Aval de la etapa</t>
  </si>
  <si>
    <t>No tiene concepto</t>
  </si>
  <si>
    <t>Estado etapa 2</t>
  </si>
  <si>
    <t>Rótulos de columna</t>
  </si>
  <si>
    <t>Cuenta de Programa</t>
  </si>
  <si>
    <t>Rechazado con réplica</t>
  </si>
  <si>
    <t>Investigador</t>
  </si>
  <si>
    <t>Convocatoria Proyecto</t>
  </si>
  <si>
    <t>Co-investigadores</t>
  </si>
  <si>
    <t>Fredy Leonardo Reyes Albarracín, Diana Elizabeth Ruiz Herrera</t>
  </si>
  <si>
    <t>Recurso programa</t>
  </si>
  <si>
    <t>Valor total del proyecto</t>
  </si>
  <si>
    <t>1 libro</t>
  </si>
  <si>
    <t>Observaciones</t>
  </si>
  <si>
    <t>Entregó informe final</t>
  </si>
  <si>
    <t>Estado del producto</t>
  </si>
  <si>
    <t>Para la convocatoria 11 figura como investigador principal en dos proyectos "Cuarta fase: La Etnicidad del Pueblo Muisca: Nueva Oralitura, Indigeneidad, Conflicto Intraétnico y Propuestas de Paz" y "Segunda fase: Iniciativas de paz desde perspectivas étnicas e iniciativas locales: una mirada crítica a los marcos temporales y normativos de la Justicia Transicional en Colombia" y como co-investigador en "Proyecto de segunda fase. Territorio, memoria e identidad: estudio sobre la construcción de paz en la región del Alto Naya como territorio interétnico"</t>
  </si>
  <si>
    <t>Anotación sobre el investigador</t>
  </si>
  <si>
    <t>Tercera fase: construcción de la indigenidad desde la perspectiva y roles de las mujeres muiscas de bogotá</t>
  </si>
  <si>
    <t>Reconstrucción de la memoria cultural del pueblo muisca de bogotá</t>
  </si>
  <si>
    <t>1 libro, 1 ponencia</t>
  </si>
  <si>
    <t>Iniciativas de paz desde perspectivas étnicas: una mirada crítica a los marcos temporales y normativos de la justicia transicional en Colombia</t>
  </si>
  <si>
    <t>1 libro, 1 espacio de participación ciudadana, 1 ponencia, 1 trabajo de grado de pregrado</t>
  </si>
  <si>
    <t>Juan Sebastián López López</t>
  </si>
  <si>
    <t>1 artículo de investigación</t>
  </si>
  <si>
    <t>Para la convocatoria 11 figura como co-investigador en el proyecto "Análisis de los procesos de investigación de los jóvenes en humanidades a partir de los medios y mediaciones audiovisuales"</t>
  </si>
  <si>
    <t>Laboratorio digital humanista</t>
  </si>
  <si>
    <t>Fredy Leonardo Reyes Albarracín, Diana Ruiz</t>
  </si>
  <si>
    <t>Didier Arnulfo Santiago Franco, Alicia Nathalie Chamorro Muñoz, Manuel Darío Palacio Muñoz</t>
  </si>
  <si>
    <t>Análisis de las estrategias discursivas de las nociones de justicia y paz contenidos en la ley 975 de 2005.</t>
  </si>
  <si>
    <t>1 artículo, 1 ponencia</t>
  </si>
  <si>
    <t>Fase 1: representaciones de paz en la Facultad de Comunicación social</t>
  </si>
  <si>
    <t>María Ligia Herrera Navarro, Patricia Bustamante Marín</t>
  </si>
  <si>
    <t>1 artículo en revista indexada, 1 blog, 1 ponencia</t>
  </si>
  <si>
    <t>Figura como investigadora principal en proyecto presentado a "Representaciones sociales de paz expuestas en las emisiones del medio día de los noticieros de noticiasrcn.com y caracoltv.com del 23 de junio de 2016"</t>
  </si>
  <si>
    <t>Para la convocatoria 11 figura como co-investigador en "Segunda fase: Iniciativas de paz desde perspectivas étnicas e iniciativas locales: una mirada crítica a los marcos temporales y normativos de la Justicia Transicional en Colombia" y como investigador principal en "Proyecto de segunda fase. Territorio, memoria e identidad: estudio sobre la construcción de paz en la región del Alto Naya como territorio interétnico"</t>
  </si>
  <si>
    <t>Prensa y memoria: análisis de los registros periodísticos en el caso de la masacre  del alto naya</t>
  </si>
  <si>
    <t>Pablo Felipe Gómez Montañez</t>
  </si>
  <si>
    <t>Expresiones de violencia: análisis narrativo de la figura de Laureano Gómez Castro</t>
  </si>
  <si>
    <t>Sarai Andrea Gómez, Clara Victoria Meza</t>
  </si>
  <si>
    <t>1 libro, 1 ponencia, 1 multimedia</t>
  </si>
  <si>
    <t>Para la convocatoria 11 figura como investigadora prinicipal en el proyecto: Transmisión de los conocimientos tradicionales en torno a la naturaleza con perspectiva de paz y justicia ambiental. Tercera fase del proyecto Naturaleza y Ambiente, dos categorías que se enfrentan</t>
  </si>
  <si>
    <t>Naturaleza y ambiente: dos categorías que se enfrentan. El caso del grupo de trabajo intergeneracional para la transmisión de los saberes tradicionales, creado por las abuelas ticuna de san sebastián de los lagos-amazonas.</t>
  </si>
  <si>
    <t>1 capítulo de libro, 2 eventos, 1 multimedia, cátedra de maestría</t>
  </si>
  <si>
    <t>Segunda fase del proyecto: naturaleza y ambiente, dos categorías que se enfrentan. El caso del grupo de trabajo intergeneracional para la transmisión de los saberes tradicionales creado por las abuelas ticuna de San Sebastián de los Lagos, Amazonas</t>
  </si>
  <si>
    <t>1 libro, 2 artículos, 1 ponencia, 1 organización de evento</t>
  </si>
  <si>
    <t>Las políticas públicas relacionadas con la cultura física, un abordaje nacional e internacional</t>
  </si>
  <si>
    <t>Para la convocatoria 11 figura como investigadora prinicipal en el proyecto: Condición física relacionada con la salud, nivel de actividad física y situación socioecónomica de niños y jóvenes con discapacidad intelectual de los colegios distritales de la ciudad de Bogotá</t>
  </si>
  <si>
    <t>Edwin Arcesio Gómez Serna</t>
  </si>
  <si>
    <t>1 artículo, 2 ponencias</t>
  </si>
  <si>
    <t>Protocolo de valoración y diagnóstico para practicantes del voleibol sentado</t>
  </si>
  <si>
    <t>Estudiante</t>
  </si>
  <si>
    <t>Puntaje</t>
  </si>
  <si>
    <t>En editorial</t>
  </si>
  <si>
    <t>Maestría en Comunicación, Desarrollo y Cambio Social</t>
  </si>
  <si>
    <t>Aletheia (C), Ciencia e Ingeniería de Materiales (C), Fray Anton de Montesinos ©</t>
  </si>
  <si>
    <t>Suma de Puntaje</t>
  </si>
  <si>
    <t>Promedio de Puntaje</t>
  </si>
</sst>
</file>

<file path=xl/styles.xml><?xml version="1.0" encoding="utf-8"?>
<styleSheet xmlns="http://schemas.openxmlformats.org/spreadsheetml/2006/main">
  <numFmts count="4">
    <numFmt numFmtId="6" formatCode="&quot;$&quot;\ #,##0_);[Red]\(&quot;$&quot;\ #,##0\)"/>
    <numFmt numFmtId="43" formatCode="_(* #,##0.00_);_(* \(#,##0.00\);_(* &quot;-&quot;??_);_(@_)"/>
    <numFmt numFmtId="164" formatCode="_(* #,##0_);_(* \(#,##0\);_(* &quot;-&quot;??_);_(@_)"/>
    <numFmt numFmtId="165" formatCode="&quot;$&quot;\ #,##0"/>
  </numFmts>
  <fonts count="9">
    <font>
      <sz val="11"/>
      <color theme="1"/>
      <name val="Calibri"/>
      <family val="2"/>
      <scheme val="minor"/>
    </font>
    <font>
      <b/>
      <sz val="11"/>
      <color theme="1"/>
      <name val="Calibri"/>
      <family val="2"/>
      <scheme val="minor"/>
    </font>
    <font>
      <sz val="10"/>
      <color rgb="FF000000"/>
      <name val="Arial"/>
      <family val="2"/>
    </font>
    <font>
      <sz val="11"/>
      <color rgb="FF000000"/>
      <name val="Calibri"/>
      <family val="2"/>
      <scheme val="minor"/>
    </font>
    <font>
      <sz val="11"/>
      <color theme="1"/>
      <name val="Calibri"/>
      <family val="2"/>
      <scheme val="minor"/>
    </font>
    <font>
      <b/>
      <sz val="10"/>
      <color theme="1"/>
      <name val="Times New Roman"/>
      <family val="1"/>
    </font>
    <font>
      <sz val="10"/>
      <color theme="1"/>
      <name val="Times New Roman"/>
      <family val="1"/>
    </font>
    <font>
      <sz val="10"/>
      <color rgb="FF000000"/>
      <name val="Times New Roman"/>
      <family val="1"/>
    </font>
    <font>
      <b/>
      <sz val="10"/>
      <color rgb="FF000000"/>
      <name val="Times New Roman"/>
      <family val="1"/>
    </font>
  </fonts>
  <fills count="6">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rgb="FFFFFF99"/>
        <bgColor indexed="64"/>
      </patternFill>
    </fill>
    <fill>
      <patternFill patternType="solid">
        <fgColor rgb="FFFFFFCC"/>
        <bgColor indexed="64"/>
      </patternFill>
    </fill>
  </fills>
  <borders count="1">
    <border>
      <left/>
      <right/>
      <top/>
      <bottom/>
      <diagonal/>
    </border>
  </borders>
  <cellStyleXfs count="3">
    <xf numFmtId="0" fontId="0" fillId="0" borderId="0"/>
    <xf numFmtId="0" fontId="2" fillId="0" borderId="0"/>
    <xf numFmtId="43" fontId="4" fillId="0" borderId="0" applyFont="0" applyFill="0" applyBorder="0" applyAlignment="0" applyProtection="0"/>
  </cellStyleXfs>
  <cellXfs count="40">
    <xf numFmtId="0" fontId="0" fillId="0" borderId="0" xfId="0"/>
    <xf numFmtId="0" fontId="0" fillId="0" borderId="0" xfId="0"/>
    <xf numFmtId="0" fontId="1" fillId="0" borderId="0" xfId="0" applyFont="1"/>
    <xf numFmtId="0" fontId="1" fillId="0" borderId="0" xfId="0" applyFont="1" applyAlignment="1">
      <alignment horizontal="center"/>
    </xf>
    <xf numFmtId="0" fontId="0" fillId="0" borderId="0" xfId="0" applyFont="1"/>
    <xf numFmtId="6" fontId="0" fillId="0" borderId="0" xfId="0" applyNumberFormat="1" applyFont="1"/>
    <xf numFmtId="0" fontId="3" fillId="0" borderId="0" xfId="1" applyFont="1"/>
    <xf numFmtId="0" fontId="3" fillId="0" borderId="0" xfId="0" applyFont="1"/>
    <xf numFmtId="0" fontId="0" fillId="0" borderId="0" xfId="0" pivotButton="1"/>
    <xf numFmtId="0" fontId="0" fillId="0" borderId="0" xfId="0" applyAlignment="1">
      <alignment horizontal="left"/>
    </xf>
    <xf numFmtId="0" fontId="0" fillId="0" borderId="0" xfId="0" applyAlignment="1">
      <alignment horizontal="left" indent="1"/>
    </xf>
    <xf numFmtId="164" fontId="0" fillId="0" borderId="0" xfId="0" applyNumberFormat="1"/>
    <xf numFmtId="164" fontId="0" fillId="0" borderId="0" xfId="2" applyNumberFormat="1" applyFont="1"/>
    <xf numFmtId="0" fontId="2" fillId="0" borderId="0" xfId="0" applyFont="1"/>
    <xf numFmtId="0" fontId="0" fillId="0" borderId="0" xfId="0" applyNumberFormat="1" applyAlignment="1">
      <alignment horizontal="center" vertical="center"/>
    </xf>
    <xf numFmtId="0" fontId="0" fillId="2" borderId="0" xfId="0" applyFill="1"/>
    <xf numFmtId="164" fontId="0" fillId="2" borderId="0" xfId="0" applyNumberFormat="1" applyFill="1"/>
    <xf numFmtId="0" fontId="0" fillId="3" borderId="0" xfId="0" applyFill="1"/>
    <xf numFmtId="164" fontId="0" fillId="3" borderId="0" xfId="0" applyNumberFormat="1" applyFill="1"/>
    <xf numFmtId="0" fontId="0" fillId="4" borderId="0" xfId="0" applyFill="1"/>
    <xf numFmtId="164" fontId="0" fillId="4" borderId="0" xfId="0" applyNumberFormat="1" applyFill="1"/>
    <xf numFmtId="0" fontId="0" fillId="5" borderId="0" xfId="0" applyFill="1"/>
    <xf numFmtId="164" fontId="0" fillId="5" borderId="0" xfId="0" applyNumberFormat="1" applyFill="1"/>
    <xf numFmtId="165" fontId="3" fillId="0" borderId="0" xfId="2" applyNumberFormat="1" applyFont="1" applyAlignment="1">
      <alignment horizontal="center"/>
    </xf>
    <xf numFmtId="165" fontId="0" fillId="0" borderId="0" xfId="0" applyNumberFormat="1" applyAlignment="1">
      <alignment horizontal="center"/>
    </xf>
    <xf numFmtId="165" fontId="3" fillId="0" borderId="0" xfId="0" applyNumberFormat="1" applyFont="1" applyAlignment="1">
      <alignment horizontal="center"/>
    </xf>
    <xf numFmtId="165" fontId="0" fillId="0" borderId="0" xfId="0" applyNumberFormat="1"/>
    <xf numFmtId="0" fontId="0" fillId="0" borderId="0" xfId="0" applyAlignment="1">
      <alignment horizontal="center"/>
    </xf>
    <xf numFmtId="0" fontId="0" fillId="0" borderId="0" xfId="0" applyAlignment="1"/>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1" applyFont="1" applyAlignment="1">
      <alignment horizontal="left" vertical="center" wrapText="1"/>
    </xf>
    <xf numFmtId="0" fontId="7" fillId="0" borderId="0" xfId="0" applyFont="1" applyAlignment="1">
      <alignment horizontal="left" vertical="center" wrapText="1"/>
    </xf>
    <xf numFmtId="6" fontId="6" fillId="0" borderId="0" xfId="0" applyNumberFormat="1" applyFont="1" applyAlignment="1">
      <alignment horizontal="left" vertical="center" wrapText="1"/>
    </xf>
    <xf numFmtId="0" fontId="8" fillId="0" borderId="0" xfId="1" applyFont="1" applyAlignment="1">
      <alignment horizontal="left" vertical="center" wrapText="1"/>
    </xf>
    <xf numFmtId="6" fontId="5" fillId="0" borderId="0" xfId="0" applyNumberFormat="1" applyFont="1" applyAlignment="1">
      <alignment horizontal="left" vertical="center" wrapText="1"/>
    </xf>
    <xf numFmtId="0" fontId="5" fillId="0" borderId="0" xfId="0" applyFont="1" applyAlignment="1">
      <alignment horizontal="center" vertical="center" wrapText="1"/>
    </xf>
    <xf numFmtId="0" fontId="0" fillId="0" borderId="0" xfId="0" applyNumberFormat="1"/>
    <xf numFmtId="2" fontId="0" fillId="0" borderId="0" xfId="0" applyNumberFormat="1"/>
    <xf numFmtId="165" fontId="0" fillId="0" borderId="0" xfId="0" applyNumberFormat="1" applyFont="1"/>
  </cellXfs>
  <cellStyles count="3">
    <cellStyle name="Millares" xfId="2" builtinId="3"/>
    <cellStyle name="Normal" xfId="0" builtinId="0"/>
    <cellStyle name="Normal 5" xfId="1"/>
  </cellStyles>
  <dxfs count="69">
    <dxf>
      <numFmt numFmtId="165" formatCode="&quot;$&quot;\ #,##0"/>
    </dxf>
    <dxf>
      <numFmt numFmtId="170" formatCode="&quot;$&quot;\ #,##0.0"/>
    </dxf>
    <dxf>
      <numFmt numFmtId="165" formatCode="&quot;$&quot;\ #,##0"/>
    </dxf>
    <dxf>
      <numFmt numFmtId="170" formatCode="&quot;$&quot;\ #,##0.0"/>
    </dxf>
    <dxf>
      <numFmt numFmtId="169" formatCode="&quot;$&quot;\ #,##0.00"/>
    </dxf>
    <dxf>
      <numFmt numFmtId="169" formatCode="&quot;$&quot;\ #,##0.00"/>
    </dxf>
    <dxf>
      <numFmt numFmtId="170" formatCode="&quot;$&quot;\ #,##0.0"/>
    </dxf>
    <dxf>
      <numFmt numFmtId="165" formatCode="&quot;$&quot;\ #,##0"/>
    </dxf>
    <dxf>
      <numFmt numFmtId="2" formatCode="0.00"/>
    </dxf>
    <dxf>
      <font>
        <b val="0"/>
      </font>
    </dxf>
    <dxf>
      <numFmt numFmtId="170" formatCode="&quot;$&quot;\ #,##0.0"/>
    </dxf>
    <dxf>
      <numFmt numFmtId="169" formatCode="&quot;$&quot;\ #,##0.00"/>
    </dxf>
    <dxf>
      <numFmt numFmtId="2" formatCode="0.00"/>
    </dxf>
    <dxf>
      <font>
        <b val="0"/>
      </font>
    </dxf>
    <dxf>
      <numFmt numFmtId="169" formatCode="&quot;$&quot;\ #,##0.00"/>
    </dxf>
    <dxf>
      <numFmt numFmtId="1" formatCode="0"/>
    </dxf>
    <dxf>
      <numFmt numFmtId="2" formatCode="0.00"/>
    </dxf>
    <dxf>
      <font>
        <b val="0"/>
      </font>
    </dxf>
    <dxf>
      <numFmt numFmtId="1" formatCode="0"/>
    </dxf>
    <dxf>
      <numFmt numFmtId="166" formatCode="0.0"/>
    </dxf>
    <dxf>
      <numFmt numFmtId="2" formatCode="0.00"/>
    </dxf>
    <dxf>
      <font>
        <b val="0"/>
      </font>
    </dxf>
    <dxf>
      <numFmt numFmtId="166" formatCode="0.0"/>
    </dxf>
    <dxf>
      <numFmt numFmtId="2" formatCode="0.00"/>
    </dxf>
    <dxf>
      <font>
        <b val="0"/>
      </font>
    </dxf>
    <dxf>
      <font>
        <b/>
      </font>
    </dxf>
    <dxf>
      <font>
        <b val="0"/>
      </font>
    </dxf>
    <dxf>
      <numFmt numFmtId="2" formatCode="0.00"/>
    </dxf>
    <dxf>
      <numFmt numFmtId="2" formatCode="0.00"/>
    </dxf>
    <dxf>
      <numFmt numFmtId="2" formatCode="0.00"/>
    </dxf>
    <dxf>
      <numFmt numFmtId="166" formatCode="0.0"/>
    </dxf>
    <dxf>
      <numFmt numFmtId="2" formatCode="0.00"/>
    </dxf>
    <dxf>
      <numFmt numFmtId="166" formatCode="0.0"/>
    </dxf>
    <dxf>
      <alignment vertical="center" readingOrder="0"/>
    </dxf>
    <dxf>
      <alignment horizontal="center" readingOrder="0"/>
    </dxf>
    <dxf>
      <numFmt numFmtId="164" formatCode="_(* #,##0_);_(* \(#,##0\);_(* &quot;-&quot;??_);_(@_)"/>
    </dxf>
    <dxf>
      <fill>
        <patternFill patternType="solid">
          <bgColor theme="6" tint="0.59999389629810485"/>
        </patternFill>
      </fill>
    </dxf>
    <dxf>
      <fill>
        <patternFill patternType="solid">
          <bgColor theme="6" tint="0.59999389629810485"/>
        </patternFill>
      </fill>
    </dxf>
    <dxf>
      <fill>
        <patternFill patternType="solid">
          <bgColor theme="9" tint="0.79998168889431442"/>
        </patternFill>
      </fill>
    </dxf>
    <dxf>
      <fill>
        <patternFill patternType="solid">
          <bgColor theme="9" tint="0.79998168889431442"/>
        </patternFill>
      </fill>
    </dxf>
    <dxf>
      <fill>
        <patternFill patternType="solid">
          <bgColor theme="5" tint="0.59999389629810485"/>
        </patternFill>
      </fill>
    </dxf>
    <dxf>
      <fill>
        <patternFill patternType="solid">
          <bgColor theme="5" tint="0.59999389629810485"/>
        </patternFill>
      </fill>
    </dxf>
    <dxf>
      <fill>
        <patternFill patternType="none">
          <bgColor auto="1"/>
        </patternFill>
      </fill>
    </dxf>
    <dxf>
      <fill>
        <patternFill patternType="solid">
          <bgColor theme="9" tint="0.79998168889431442"/>
        </patternFill>
      </fill>
    </dxf>
    <dxf>
      <fill>
        <patternFill>
          <bgColor rgb="FFFFFF99"/>
        </patternFill>
      </fill>
    </dxf>
    <dxf>
      <fill>
        <patternFill>
          <bgColor rgb="FFFFFF99"/>
        </patternFill>
      </fill>
    </dxf>
    <dxf>
      <fill>
        <patternFill>
          <bgColor rgb="FFFFFFCC"/>
        </patternFill>
      </fill>
    </dxf>
    <dxf>
      <fill>
        <patternFill>
          <bgColor rgb="FFFFFFCC"/>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CC"/>
        </patternFill>
      </fill>
    </dxf>
    <dxf>
      <fill>
        <patternFill>
          <bgColor rgb="FFFFFFCC"/>
        </patternFill>
      </fill>
    </dxf>
    <dxf>
      <fill>
        <patternFill>
          <bgColor rgb="FFFFFF99"/>
        </patternFill>
      </fill>
    </dxf>
    <dxf>
      <fill>
        <patternFill>
          <bgColor rgb="FFFFFF99"/>
        </patternFill>
      </fill>
    </dxf>
    <dxf>
      <fill>
        <patternFill patternType="solid">
          <bgColor theme="9" tint="0.79998168889431442"/>
        </patternFill>
      </fill>
    </dxf>
    <dxf>
      <fill>
        <patternFill patternType="none">
          <bgColor auto="1"/>
        </patternFill>
      </fill>
    </dxf>
    <dxf>
      <fill>
        <patternFill patternType="solid">
          <bgColor theme="5" tint="0.59999389629810485"/>
        </patternFill>
      </fill>
    </dxf>
    <dxf>
      <fill>
        <patternFill patternType="solid">
          <bgColor theme="5" tint="0.59999389629810485"/>
        </patternFill>
      </fill>
    </dxf>
    <dxf>
      <fill>
        <patternFill patternType="solid">
          <bgColor theme="9" tint="0.79998168889431442"/>
        </patternFill>
      </fill>
    </dxf>
    <dxf>
      <fill>
        <patternFill patternType="solid">
          <bgColor theme="9" tint="0.79998168889431442"/>
        </patternFill>
      </fill>
    </dxf>
    <dxf>
      <fill>
        <patternFill patternType="solid">
          <bgColor theme="6" tint="0.59999389629810485"/>
        </patternFill>
      </fill>
    </dxf>
    <dxf>
      <fill>
        <patternFill patternType="solid">
          <bgColor theme="6" tint="0.59999389629810485"/>
        </patternFill>
      </fill>
    </dxf>
    <dxf>
      <numFmt numFmtId="164" formatCode="_(* #,##0_);_(* \(#,##0\);_(* &quot;-&quot;??_);_(@_)"/>
    </dxf>
    <dxf>
      <alignment horizontal="center" readingOrder="0"/>
    </dxf>
    <dxf>
      <alignment vertical="center" readingOrder="0"/>
    </dxf>
    <dxf>
      <numFmt numFmtId="164" formatCode="_(* #,##0_);_(* \(#,##0\);_(* &quot;-&quot;??_);_(@_)"/>
    </dxf>
    <dxf>
      <numFmt numFmtId="164" formatCode="_(* #,##0_);_(* \(#,##0\);_(* &quot;-&quot;??_);_(@_)"/>
    </dxf>
  </dxfs>
  <tableStyles count="0" defaultTableStyle="TableStyleMedium9" defaultPivotStyle="PivotStyleLight16"/>
  <colors>
    <mruColors>
      <color rgb="FFFFFFCC"/>
      <color rgb="FFFFFF99"/>
    </mruColors>
  </colors>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s-CO"/>
  <c:chart>
    <c:plotArea>
      <c:layout/>
      <c:barChart>
        <c:barDir val="col"/>
        <c:grouping val="stacked"/>
        <c:ser>
          <c:idx val="1"/>
          <c:order val="0"/>
          <c:tx>
            <c:strRef>
              <c:f>Hoja4!$C$86</c:f>
              <c:strCache>
                <c:ptCount val="1"/>
                <c:pt idx="0">
                  <c:v>Suma de Recurso FODEIN</c:v>
                </c:pt>
              </c:strCache>
            </c:strRef>
          </c:tx>
          <c:cat>
            <c:strRef>
              <c:f>Hoja4!$A$88:$A$125</c:f>
              <c:strCache>
                <c:ptCount val="38"/>
                <c:pt idx="0">
                  <c:v>División de ingenierías</c:v>
                </c:pt>
                <c:pt idx="1">
                  <c:v>División de Ciencias económicas y administrativas</c:v>
                </c:pt>
                <c:pt idx="2">
                  <c:v>División de Ciencias sociales</c:v>
                </c:pt>
                <c:pt idx="3">
                  <c:v>Comunicación social para la paz</c:v>
                </c:pt>
                <c:pt idx="4">
                  <c:v>Departamentos e Institutos</c:v>
                </c:pt>
                <c:pt idx="5">
                  <c:v>Ingeniería electrónica</c:v>
                </c:pt>
                <c:pt idx="6">
                  <c:v>Departamento de Humanidades y Formación Integral</c:v>
                </c:pt>
                <c:pt idx="7">
                  <c:v>Ingeniería ambiental</c:v>
                </c:pt>
                <c:pt idx="8">
                  <c:v>División de filosofía y teología</c:v>
                </c:pt>
                <c:pt idx="9">
                  <c:v>Economía</c:v>
                </c:pt>
                <c:pt idx="10">
                  <c:v>Filosofía y lengua castellana</c:v>
                </c:pt>
                <c:pt idx="11">
                  <c:v>División de ciencias jurídicas y políticas</c:v>
                </c:pt>
                <c:pt idx="12">
                  <c:v>División de ciencias de la salud</c:v>
                </c:pt>
                <c:pt idx="13">
                  <c:v>Negocios internacionales</c:v>
                </c:pt>
                <c:pt idx="14">
                  <c:v>Cultura física, deporte y recreación</c:v>
                </c:pt>
                <c:pt idx="15">
                  <c:v>Ingeniería mecánica</c:v>
                </c:pt>
                <c:pt idx="16">
                  <c:v>Maestría en Salud Pública, Economía</c:v>
                </c:pt>
                <c:pt idx="17">
                  <c:v>Gobierno y relaciones internacionales</c:v>
                </c:pt>
                <c:pt idx="18">
                  <c:v>Maestría en filosofía latinoamericana, Maestría en literatura, Sociología</c:v>
                </c:pt>
                <c:pt idx="19">
                  <c:v>Gobierno y relaciones internacionales, Sociología</c:v>
                </c:pt>
                <c:pt idx="20">
                  <c:v>Instituto de lenguas</c:v>
                </c:pt>
                <c:pt idx="21">
                  <c:v>Departamento de Humanidades y Formación Integral, Departamento de ciencias básicas, Facultad de filosofía y letras</c:v>
                </c:pt>
                <c:pt idx="22">
                  <c:v>Ingeniería ambiental, Maestría en salud pública</c:v>
                </c:pt>
                <c:pt idx="23">
                  <c:v>Maestría en filosofía latinoamericana</c:v>
                </c:pt>
                <c:pt idx="24">
                  <c:v>Mercadeo</c:v>
                </c:pt>
                <c:pt idx="25">
                  <c:v>Estadística</c:v>
                </c:pt>
                <c:pt idx="26">
                  <c:v>Psicología</c:v>
                </c:pt>
                <c:pt idx="27">
                  <c:v>Maestría en ciencias económicas</c:v>
                </c:pt>
                <c:pt idx="28">
                  <c:v>Negocios internacionales, Mercadeo, Administración de empresas</c:v>
                </c:pt>
                <c:pt idx="29">
                  <c:v>Ingeniería civil</c:v>
                </c:pt>
                <c:pt idx="30">
                  <c:v>Departamento de ciencias básicas</c:v>
                </c:pt>
                <c:pt idx="31">
                  <c:v>Instituto de estudios socio-históricos</c:v>
                </c:pt>
                <c:pt idx="32">
                  <c:v>Derecho</c:v>
                </c:pt>
                <c:pt idx="33">
                  <c:v>Teología</c:v>
                </c:pt>
                <c:pt idx="34">
                  <c:v>Ingeniería ambiental, Ingeniería civil</c:v>
                </c:pt>
                <c:pt idx="35">
                  <c:v>Mercadeo, Sociología</c:v>
                </c:pt>
                <c:pt idx="36">
                  <c:v>Sociología</c:v>
                </c:pt>
                <c:pt idx="37">
                  <c:v>Economía, Negocios internacionales</c:v>
                </c:pt>
              </c:strCache>
            </c:strRef>
          </c:cat>
          <c:val>
            <c:numRef>
              <c:f>Hoja4!$C$88:$C$125</c:f>
              <c:numCache>
                <c:formatCode>General</c:formatCode>
                <c:ptCount val="38"/>
                <c:pt idx="0">
                  <c:v>537232000</c:v>
                </c:pt>
                <c:pt idx="1">
                  <c:v>335303425</c:v>
                </c:pt>
                <c:pt idx="2">
                  <c:v>291212925</c:v>
                </c:pt>
                <c:pt idx="3">
                  <c:v>283842525</c:v>
                </c:pt>
                <c:pt idx="4">
                  <c:v>259445300</c:v>
                </c:pt>
                <c:pt idx="5">
                  <c:v>253592700</c:v>
                </c:pt>
                <c:pt idx="6">
                  <c:v>182771800</c:v>
                </c:pt>
                <c:pt idx="7">
                  <c:v>179450000</c:v>
                </c:pt>
                <c:pt idx="8">
                  <c:v>166631000</c:v>
                </c:pt>
                <c:pt idx="9">
                  <c:v>131783500</c:v>
                </c:pt>
                <c:pt idx="10">
                  <c:v>92531000</c:v>
                </c:pt>
                <c:pt idx="11">
                  <c:v>88532000</c:v>
                </c:pt>
                <c:pt idx="12">
                  <c:v>84180000</c:v>
                </c:pt>
                <c:pt idx="13">
                  <c:v>61431000</c:v>
                </c:pt>
                <c:pt idx="14">
                  <c:v>59180000</c:v>
                </c:pt>
                <c:pt idx="15">
                  <c:v>53989900</c:v>
                </c:pt>
                <c:pt idx="16">
                  <c:v>45011425</c:v>
                </c:pt>
                <c:pt idx="17">
                  <c:v>44000000</c:v>
                </c:pt>
                <c:pt idx="18">
                  <c:v>40000000</c:v>
                </c:pt>
                <c:pt idx="19">
                  <c:v>36532000</c:v>
                </c:pt>
                <c:pt idx="20">
                  <c:v>30673500</c:v>
                </c:pt>
                <c:pt idx="21">
                  <c:v>30000000</c:v>
                </c:pt>
                <c:pt idx="22">
                  <c:v>29900000</c:v>
                </c:pt>
                <c:pt idx="23">
                  <c:v>26100000</c:v>
                </c:pt>
                <c:pt idx="24">
                  <c:v>25637500</c:v>
                </c:pt>
                <c:pt idx="25">
                  <c:v>25480000</c:v>
                </c:pt>
                <c:pt idx="26">
                  <c:v>25000000</c:v>
                </c:pt>
                <c:pt idx="27">
                  <c:v>20400000</c:v>
                </c:pt>
                <c:pt idx="28">
                  <c:v>13860000</c:v>
                </c:pt>
                <c:pt idx="29">
                  <c:v>12419400</c:v>
                </c:pt>
                <c:pt idx="30">
                  <c:v>8000000</c:v>
                </c:pt>
                <c:pt idx="31">
                  <c:v>8000000</c:v>
                </c:pt>
                <c:pt idx="32">
                  <c:v>8000000</c:v>
                </c:pt>
                <c:pt idx="33">
                  <c:v>8000000</c:v>
                </c:pt>
                <c:pt idx="34">
                  <c:v>7880000</c:v>
                </c:pt>
                <c:pt idx="35">
                  <c:v>7700000</c:v>
                </c:pt>
                <c:pt idx="36">
                  <c:v>7370400</c:v>
                </c:pt>
                <c:pt idx="37">
                  <c:v>4000000</c:v>
                </c:pt>
              </c:numCache>
            </c:numRef>
          </c:val>
        </c:ser>
        <c:ser>
          <c:idx val="2"/>
          <c:order val="1"/>
          <c:tx>
            <c:strRef>
              <c:f>Hoja4!$D$86</c:f>
              <c:strCache>
                <c:ptCount val="1"/>
                <c:pt idx="0">
                  <c:v>Programa</c:v>
                </c:pt>
              </c:strCache>
            </c:strRef>
          </c:tx>
          <c:cat>
            <c:strRef>
              <c:f>Hoja4!$A$88:$A$125</c:f>
              <c:strCache>
                <c:ptCount val="38"/>
                <c:pt idx="0">
                  <c:v>División de ingenierías</c:v>
                </c:pt>
                <c:pt idx="1">
                  <c:v>División de Ciencias económicas y administrativas</c:v>
                </c:pt>
                <c:pt idx="2">
                  <c:v>División de Ciencias sociales</c:v>
                </c:pt>
                <c:pt idx="3">
                  <c:v>Comunicación social para la paz</c:v>
                </c:pt>
                <c:pt idx="4">
                  <c:v>Departamentos e Institutos</c:v>
                </c:pt>
                <c:pt idx="5">
                  <c:v>Ingeniería electrónica</c:v>
                </c:pt>
                <c:pt idx="6">
                  <c:v>Departamento de Humanidades y Formación Integral</c:v>
                </c:pt>
                <c:pt idx="7">
                  <c:v>Ingeniería ambiental</c:v>
                </c:pt>
                <c:pt idx="8">
                  <c:v>División de filosofía y teología</c:v>
                </c:pt>
                <c:pt idx="9">
                  <c:v>Economía</c:v>
                </c:pt>
                <c:pt idx="10">
                  <c:v>Filosofía y lengua castellana</c:v>
                </c:pt>
                <c:pt idx="11">
                  <c:v>División de ciencias jurídicas y políticas</c:v>
                </c:pt>
                <c:pt idx="12">
                  <c:v>División de ciencias de la salud</c:v>
                </c:pt>
                <c:pt idx="13">
                  <c:v>Negocios internacionales</c:v>
                </c:pt>
                <c:pt idx="14">
                  <c:v>Cultura física, deporte y recreación</c:v>
                </c:pt>
                <c:pt idx="15">
                  <c:v>Ingeniería mecánica</c:v>
                </c:pt>
                <c:pt idx="16">
                  <c:v>Maestría en Salud Pública, Economía</c:v>
                </c:pt>
                <c:pt idx="17">
                  <c:v>Gobierno y relaciones internacionales</c:v>
                </c:pt>
                <c:pt idx="18">
                  <c:v>Maestría en filosofía latinoamericana, Maestría en literatura, Sociología</c:v>
                </c:pt>
                <c:pt idx="19">
                  <c:v>Gobierno y relaciones internacionales, Sociología</c:v>
                </c:pt>
                <c:pt idx="20">
                  <c:v>Instituto de lenguas</c:v>
                </c:pt>
                <c:pt idx="21">
                  <c:v>Departamento de Humanidades y Formación Integral, Departamento de ciencias básicas, Facultad de filosofía y letras</c:v>
                </c:pt>
                <c:pt idx="22">
                  <c:v>Ingeniería ambiental, Maestría en salud pública</c:v>
                </c:pt>
                <c:pt idx="23">
                  <c:v>Maestría en filosofía latinoamericana</c:v>
                </c:pt>
                <c:pt idx="24">
                  <c:v>Mercadeo</c:v>
                </c:pt>
                <c:pt idx="25">
                  <c:v>Estadística</c:v>
                </c:pt>
                <c:pt idx="26">
                  <c:v>Psicología</c:v>
                </c:pt>
                <c:pt idx="27">
                  <c:v>Maestría en ciencias económicas</c:v>
                </c:pt>
                <c:pt idx="28">
                  <c:v>Negocios internacionales, Mercadeo, Administración de empresas</c:v>
                </c:pt>
                <c:pt idx="29">
                  <c:v>Ingeniería civil</c:v>
                </c:pt>
                <c:pt idx="30">
                  <c:v>Departamento de ciencias básicas</c:v>
                </c:pt>
                <c:pt idx="31">
                  <c:v>Instituto de estudios socio-históricos</c:v>
                </c:pt>
                <c:pt idx="32">
                  <c:v>Derecho</c:v>
                </c:pt>
                <c:pt idx="33">
                  <c:v>Teología</c:v>
                </c:pt>
                <c:pt idx="34">
                  <c:v>Ingeniería ambiental, Ingeniería civil</c:v>
                </c:pt>
                <c:pt idx="35">
                  <c:v>Mercadeo, Sociología</c:v>
                </c:pt>
                <c:pt idx="36">
                  <c:v>Sociología</c:v>
                </c:pt>
                <c:pt idx="37">
                  <c:v>Economía, Negocios internacionales</c:v>
                </c:pt>
              </c:strCache>
            </c:strRef>
          </c:cat>
          <c:val>
            <c:numRef>
              <c:f>Hoja4!$D$88:$D$125</c:f>
              <c:numCache>
                <c:formatCode>_(* #,##0_);_(* \(#,##0\);_(* "-"??_);_(@_)</c:formatCode>
                <c:ptCount val="38"/>
                <c:pt idx="0">
                  <c:v>791076361</c:v>
                </c:pt>
                <c:pt idx="1">
                  <c:v>669170525</c:v>
                </c:pt>
                <c:pt idx="2">
                  <c:v>420337423</c:v>
                </c:pt>
                <c:pt idx="3">
                  <c:v>417381485</c:v>
                </c:pt>
                <c:pt idx="4">
                  <c:v>525651123</c:v>
                </c:pt>
                <c:pt idx="5">
                  <c:v>284489061</c:v>
                </c:pt>
                <c:pt idx="6">
                  <c:v>359949019</c:v>
                </c:pt>
                <c:pt idx="7">
                  <c:v>242143770</c:v>
                </c:pt>
                <c:pt idx="8">
                  <c:v>248114103</c:v>
                </c:pt>
                <c:pt idx="9">
                  <c:v>255423620</c:v>
                </c:pt>
                <c:pt idx="10">
                  <c:v>163786353</c:v>
                </c:pt>
                <c:pt idx="11">
                  <c:v>157252210</c:v>
                </c:pt>
                <c:pt idx="12">
                  <c:v>120149344</c:v>
                </c:pt>
                <c:pt idx="13">
                  <c:v>122489750</c:v>
                </c:pt>
                <c:pt idx="14">
                  <c:v>85616500</c:v>
                </c:pt>
                <c:pt idx="15">
                  <c:v>128200000</c:v>
                </c:pt>
                <c:pt idx="16">
                  <c:v>77730240</c:v>
                </c:pt>
                <c:pt idx="17">
                  <c:v>96458200</c:v>
                </c:pt>
                <c:pt idx="18">
                  <c:v>50544000</c:v>
                </c:pt>
                <c:pt idx="19">
                  <c:v>47345760</c:v>
                </c:pt>
                <c:pt idx="20">
                  <c:v>33701112</c:v>
                </c:pt>
                <c:pt idx="21">
                  <c:v>97839360</c:v>
                </c:pt>
                <c:pt idx="22">
                  <c:v>27876680</c:v>
                </c:pt>
                <c:pt idx="23">
                  <c:v>20283750</c:v>
                </c:pt>
                <c:pt idx="24">
                  <c:v>52179020</c:v>
                </c:pt>
                <c:pt idx="25">
                  <c:v>53978575</c:v>
                </c:pt>
                <c:pt idx="26">
                  <c:v>34532844</c:v>
                </c:pt>
                <c:pt idx="27">
                  <c:v>36225000</c:v>
                </c:pt>
                <c:pt idx="28">
                  <c:v>40851720</c:v>
                </c:pt>
                <c:pt idx="29">
                  <c:v>59563450</c:v>
                </c:pt>
                <c:pt idx="30">
                  <c:v>28812500</c:v>
                </c:pt>
                <c:pt idx="31">
                  <c:v>5349132</c:v>
                </c:pt>
                <c:pt idx="32">
                  <c:v>13448250</c:v>
                </c:pt>
                <c:pt idx="33">
                  <c:v>13500000</c:v>
                </c:pt>
                <c:pt idx="34">
                  <c:v>48803400</c:v>
                </c:pt>
                <c:pt idx="35">
                  <c:v>25212600</c:v>
                </c:pt>
                <c:pt idx="36">
                  <c:v>2955938</c:v>
                </c:pt>
                <c:pt idx="37">
                  <c:v>5080000</c:v>
                </c:pt>
              </c:numCache>
            </c:numRef>
          </c:val>
        </c:ser>
        <c:overlap val="100"/>
        <c:axId val="62267392"/>
        <c:axId val="62268928"/>
      </c:barChart>
      <c:catAx>
        <c:axId val="62267392"/>
        <c:scaling>
          <c:orientation val="minMax"/>
        </c:scaling>
        <c:axPos val="b"/>
        <c:tickLblPos val="nextTo"/>
        <c:txPr>
          <a:bodyPr/>
          <a:lstStyle/>
          <a:p>
            <a:pPr>
              <a:defRPr sz="800"/>
            </a:pPr>
            <a:endParaRPr lang="es-CO"/>
          </a:p>
        </c:txPr>
        <c:crossAx val="62268928"/>
        <c:crosses val="autoZero"/>
        <c:auto val="1"/>
        <c:lblAlgn val="ctr"/>
        <c:lblOffset val="100"/>
      </c:catAx>
      <c:valAx>
        <c:axId val="62268928"/>
        <c:scaling>
          <c:orientation val="minMax"/>
        </c:scaling>
        <c:axPos val="l"/>
        <c:majorGridlines/>
        <c:numFmt formatCode="General" sourceLinked="1"/>
        <c:tickLblPos val="nextTo"/>
        <c:crossAx val="62267392"/>
        <c:crosses val="autoZero"/>
        <c:crossBetween val="between"/>
      </c:valAx>
    </c:plotArea>
    <c:legend>
      <c:legendPos val="r"/>
    </c:legend>
    <c:plotVisOnly val="1"/>
  </c:chart>
  <c:printSettings>
    <c:headerFooter/>
    <c:pageMargins b="0.75000000000000167" l="0.70000000000000062" r="0.70000000000000062" t="0.75000000000000167"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295274</xdr:colOff>
      <xdr:row>66</xdr:row>
      <xdr:rowOff>161925</xdr:rowOff>
    </xdr:from>
    <xdr:to>
      <xdr:col>14</xdr:col>
      <xdr:colOff>276225</xdr:colOff>
      <xdr:row>86</xdr:row>
      <xdr:rowOff>57150</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r:id="rId1" refreshedBy="UsuarioUsta" refreshedDate="42695.34190590278" createdVersion="3" refreshedVersion="3" minRefreshableVersion="3" recordCount="94">
  <cacheSource type="worksheet">
    <worksheetSource ref="A1:N95" sheet="Hoja1"/>
  </cacheSource>
  <cacheFields count="14">
    <cacheField name="Capítulo" numFmtId="0">
      <sharedItems containsSemiMixedTypes="0" containsString="0" containsNumber="1" containsInteger="1" minValue="1" maxValue="4" count="3">
        <n v="1"/>
        <n v="3"/>
        <n v="4"/>
      </sharedItems>
    </cacheField>
    <cacheField name="Código" numFmtId="0">
      <sharedItems containsSemiMixedTypes="0" containsString="0" containsNumber="1" containsInteger="1" minValue="17015010" maxValue="17740011"/>
    </cacheField>
    <cacheField name="Consecutivo" numFmtId="0">
      <sharedItems containsSemiMixedTypes="0" containsString="0" containsNumber="1" containsInteger="1" minValue="1" maxValue="97"/>
    </cacheField>
    <cacheField name="Título" numFmtId="0">
      <sharedItems/>
    </cacheField>
    <cacheField name="Investigador principal" numFmtId="0">
      <sharedItems/>
    </cacheField>
    <cacheField name="Co-investigador" numFmtId="0">
      <sharedItems/>
    </cacheField>
    <cacheField name="Grupo de investigación" numFmtId="0">
      <sharedItems/>
    </cacheField>
    <cacheField name="Programa" numFmtId="0">
      <sharedItems count="32">
        <s v="Departamento de Humanidades y Formación Integral"/>
        <s v="Comunicación social para la paz"/>
        <s v="Maestría en Comunicación, Desarrollo y Cambio Social"/>
        <s v="Mercadeo"/>
        <s v="Cultura física, deporte y recreación"/>
        <s v="Economía"/>
        <s v="Departamento de Humanidades y Formación Integral, Departamento de ciencias básicas, Facultad de filosofía y letras"/>
        <s v="Filosofía y lengua castellana"/>
        <s v="Maestría en filosofía latinoamericana, Maestría en literatura, Sociología"/>
        <s v="Ingeniería mecánica"/>
        <s v="Ingeniería electrónica"/>
        <s v="Gobierno y relaciones internacionales"/>
        <s v="Gobierno y relaciones internacionales, Sociología"/>
        <s v="Maestría en ciencias económicas"/>
        <s v="Ingeniería ambiental"/>
        <s v="Maestría en Salud Pública, Economía"/>
        <s v="Ingeniería ambiental, Maestría en salud pública"/>
        <s v="Negocios internacionales"/>
        <s v="Negocios internacionales, Mercadeo, Administración de empresas"/>
        <s v="Maestría en filosofía latinoamericana"/>
        <s v="Estadística"/>
        <s v="Instituto de lenguas"/>
        <s v="Psicología"/>
        <s v="Departamento de ciencias básicas"/>
        <s v="Sociología"/>
        <s v="Mercadeo, Sociología"/>
        <s v="Economía, Negocios internacionales"/>
        <s v="Ingeniería civil"/>
        <s v="Teología"/>
        <s v="Instituto de estudios socio-históricos"/>
        <s v="Ingeniería ambiental, Ingeniería civil"/>
        <s v="Derecho"/>
      </sharedItems>
    </cacheField>
    <cacheField name="División" numFmtId="0">
      <sharedItems count="8">
        <s v="Departamentos e Institutos"/>
        <s v="División de Ciencias sociales"/>
        <s v="División de Ciencias económicas y administrativas"/>
        <s v="División de ciencias de la salud"/>
        <s v="Colaboración"/>
        <s v="División de filosofía y teología"/>
        <s v="División de ingenierías"/>
        <s v="División de ciencias jurídicas y políticas"/>
      </sharedItems>
    </cacheField>
    <cacheField name="Área de conocimiento" numFmtId="0">
      <sharedItems/>
    </cacheField>
    <cacheField name="Recurso total" numFmtId="6">
      <sharedItems containsSemiMixedTypes="0" containsString="0" containsNumber="1" containsInteger="1" minValue="9080000" maxValue="127839360"/>
    </cacheField>
    <cacheField name="Recurso FODEIN" numFmtId="6">
      <sharedItems containsSemiMixedTypes="0" containsString="0" containsNumber="1" containsInteger="1" minValue="4000000" maxValue="40000000"/>
    </cacheField>
    <cacheField name="Recurso Programas" numFmtId="6">
      <sharedItems containsSemiMixedTypes="0" containsString="0" containsNumber="1" containsInteger="1" minValue="2955933" maxValue="97839360"/>
    </cacheField>
    <cacheField name="Productos comprometidos" numFmtId="0">
      <sharedItems longText="1"/>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UsuarioUsta" refreshedDate="42695.347435763892" createdVersion="3" refreshedVersion="3" minRefreshableVersion="3" recordCount="94">
  <cacheSource type="worksheet">
    <worksheetSource ref="A1:P95" sheet="Hoja1"/>
  </cacheSource>
  <cacheFields count="16">
    <cacheField name="Capítulo" numFmtId="0">
      <sharedItems containsSemiMixedTypes="0" containsString="0" containsNumber="1" containsInteger="1" minValue="1" maxValue="4"/>
    </cacheField>
    <cacheField name="Código" numFmtId="0">
      <sharedItems containsSemiMixedTypes="0" containsString="0" containsNumber="1" containsInteger="1" minValue="17015010" maxValue="17740011"/>
    </cacheField>
    <cacheField name="Consecutivo" numFmtId="0">
      <sharedItems containsSemiMixedTypes="0" containsString="0" containsNumber="1" containsInteger="1" minValue="1" maxValue="97"/>
    </cacheField>
    <cacheField name="Título" numFmtId="0">
      <sharedItems/>
    </cacheField>
    <cacheField name="Investigador principal" numFmtId="0">
      <sharedItems/>
    </cacheField>
    <cacheField name="Co-investigador" numFmtId="0">
      <sharedItems/>
    </cacheField>
    <cacheField name="Grupo de investigación" numFmtId="0">
      <sharedItems/>
    </cacheField>
    <cacheField name="Programa" numFmtId="0">
      <sharedItems count="32">
        <s v="Departamento de Humanidades y Formación Integral"/>
        <s v="Comunicación social para la paz"/>
        <s v="Maestría en Comunicación, Desarrollo y Cambio Social"/>
        <s v="Mercadeo"/>
        <s v="Cultura física, deporte y recreación"/>
        <s v="Economía"/>
        <s v="Departamento de Humanidades y Formación Integral, Departamento de ciencias básicas, Facultad de filosofía y letras"/>
        <s v="Filosofía y lengua castellana"/>
        <s v="Maestría en filosofía latinoamericana, Maestría en literatura, Sociología"/>
        <s v="Ingeniería mecánica"/>
        <s v="Ingeniería electrónica"/>
        <s v="Gobierno y relaciones internacionales"/>
        <s v="Gobierno y relaciones internacionales, Sociología"/>
        <s v="Maestría en ciencias económicas"/>
        <s v="Ingeniería ambiental"/>
        <s v="Maestría en Salud Pública, Economía"/>
        <s v="Ingeniería ambiental, Maestría en salud pública"/>
        <s v="Negocios internacionales"/>
        <s v="Negocios internacionales, Mercadeo, Administración de empresas"/>
        <s v="Maestría en filosofía latinoamericana"/>
        <s v="Estadística"/>
        <s v="Instituto de lenguas"/>
        <s v="Psicología"/>
        <s v="Departamento de ciencias básicas"/>
        <s v="Sociología"/>
        <s v="Mercadeo, Sociología"/>
        <s v="Economía, Negocios internacionales"/>
        <s v="Ingeniería civil"/>
        <s v="Teología"/>
        <s v="Instituto de estudios socio-históricos"/>
        <s v="Ingeniería ambiental, Ingeniería civil"/>
        <s v="Derecho"/>
      </sharedItems>
    </cacheField>
    <cacheField name="División" numFmtId="0">
      <sharedItems count="8">
        <s v="Departamentos e Institutos"/>
        <s v="División de Ciencias sociales"/>
        <s v="División de Ciencias económicas y administrativas"/>
        <s v="División de ciencias de la salud"/>
        <s v="Colaboración"/>
        <s v="División de filosofía y teología"/>
        <s v="División de ingenierías"/>
        <s v="División de ciencias jurídicas y políticas"/>
      </sharedItems>
    </cacheField>
    <cacheField name="Área de conocimiento" numFmtId="0">
      <sharedItems/>
    </cacheField>
    <cacheField name="Recurso total" numFmtId="6">
      <sharedItems containsSemiMixedTypes="0" containsString="0" containsNumber="1" containsInteger="1" minValue="9080000" maxValue="127839360"/>
    </cacheField>
    <cacheField name="Recurso FODEIN" numFmtId="6">
      <sharedItems containsSemiMixedTypes="0" containsString="0" containsNumber="1" containsInteger="1" minValue="4000000" maxValue="40000000"/>
    </cacheField>
    <cacheField name="Recurso Programas" numFmtId="6">
      <sharedItems containsSemiMixedTypes="0" containsString="0" containsNumber="1" containsInteger="1" minValue="2955933" maxValue="97839360"/>
    </cacheField>
    <cacheField name="Productos comprometidos" numFmtId="0">
      <sharedItems longText="1"/>
    </cacheField>
    <cacheField name="Puntaje" numFmtId="0">
      <sharedItems containsString="0" containsBlank="1" containsNumber="1" minValue="4" maxValue="98"/>
    </cacheField>
    <cacheField name="Estado etapa 2" numFmtId="0">
      <sharedItems count="4">
        <s v="Rechazado con réplica"/>
        <s v="Aval de la etapa"/>
        <s v="Rechazado"/>
        <s v="No tiene concepto"/>
      </sharedItems>
    </cacheField>
  </cacheFields>
</pivotCacheDefinition>
</file>

<file path=xl/pivotCache/pivotCacheDefinition3.xml><?xml version="1.0" encoding="utf-8"?>
<pivotCacheDefinition xmlns="http://schemas.openxmlformats.org/spreadsheetml/2006/main" xmlns:r="http://schemas.openxmlformats.org/officeDocument/2006/relationships" r:id="rId1" refreshedBy="UsuarioUsta" refreshedDate="42695.370150694442" createdVersion="3" refreshedVersion="3" minRefreshableVersion="3" recordCount="29">
  <cacheSource type="worksheet">
    <worksheetSource ref="A1:P30" sheet="Hoja5"/>
  </cacheSource>
  <cacheFields count="16">
    <cacheField name="Capítulo" numFmtId="0">
      <sharedItems containsSemiMixedTypes="0" containsString="0" containsNumber="1" containsInteger="1" minValue="1" maxValue="4"/>
    </cacheField>
    <cacheField name="Código" numFmtId="0">
      <sharedItems containsSemiMixedTypes="0" containsString="0" containsNumber="1" containsInteger="1" minValue="17015030" maxValue="17735011" count="29">
        <n v="17015030"/>
        <n v="17015040"/>
        <n v="17070010"/>
        <n v="17070020"/>
        <n v="17115020"/>
        <n v="17115050"/>
        <n v="17115060"/>
        <n v="17115080"/>
        <n v="17125020"/>
        <n v="17130010"/>
        <n v="17235020"/>
        <n v="17365010"/>
        <n v="17545040"/>
        <n v="17460010"/>
        <n v="17125011"/>
        <n v="17145011"/>
        <n v="17235011"/>
        <n v="17355012"/>
        <n v="17355013"/>
        <n v="17360011"/>
        <n v="17410011"/>
        <n v="17410013"/>
        <n v="17630011"/>
        <n v="17680011"/>
        <n v="17690011"/>
        <n v="17690012"/>
        <n v="17690014"/>
        <n v="17735011"/>
        <n v="17152010"/>
      </sharedItems>
    </cacheField>
    <cacheField name="Consecutivo" numFmtId="0">
      <sharedItems containsSemiMixedTypes="0" containsString="0" containsNumber="1" containsInteger="1" minValue="3" maxValue="93"/>
    </cacheField>
    <cacheField name="Título" numFmtId="0">
      <sharedItems/>
    </cacheField>
    <cacheField name="Investigador principal" numFmtId="0">
      <sharedItems/>
    </cacheField>
    <cacheField name="Co-investigador" numFmtId="0">
      <sharedItems/>
    </cacheField>
    <cacheField name="Grupo de investigación" numFmtId="0">
      <sharedItems/>
    </cacheField>
    <cacheField name="Programa" numFmtId="0">
      <sharedItems count="14">
        <s v="Departamento de Humanidades y Formación Integral"/>
        <s v="Comunicación social para la paz"/>
        <s v="Mercadeo"/>
        <s v="Economía"/>
        <s v="Gobierno y relaciones internacionales"/>
        <s v="Ingeniería electrónica"/>
        <s v="Sociología"/>
        <s v="Cultura física, deporte y recreación"/>
        <s v="Economía, Negocios internacionales"/>
        <s v="Ingeniería mecánica"/>
        <s v="Ingeniería civil"/>
        <s v="Filosofía y lengua castellana"/>
        <s v="Negocios internacionales"/>
        <s v="Estadística"/>
      </sharedItems>
    </cacheField>
    <cacheField name="División" numFmtId="0">
      <sharedItems count="8">
        <s v="Departamentos e Institutos"/>
        <s v="División de Ciencias sociales"/>
        <s v="División de Ciencias económicas y administrativas"/>
        <s v="División de ciencias jurídicas y políticas"/>
        <s v="División de ingenierías"/>
        <s v="División de ciencias de la salud"/>
        <s v="Colaboración"/>
        <s v="División de filosofía y teología"/>
      </sharedItems>
    </cacheField>
    <cacheField name="Área de conocimiento" numFmtId="0">
      <sharedItems/>
    </cacheField>
    <cacheField name="Recurso total" numFmtId="6">
      <sharedItems containsSemiMixedTypes="0" containsString="0" containsNumber="1" containsInteger="1" minValue="9080000" maxValue="118022200"/>
    </cacheField>
    <cacheField name="Recurso FODEIN" numFmtId="6">
      <sharedItems containsSemiMixedTypes="0" containsString="0" containsNumber="1" containsInteger="1" minValue="4000000" maxValue="40000000"/>
    </cacheField>
    <cacheField name="Recurso Programas" numFmtId="6">
      <sharedItems containsSemiMixedTypes="0" containsString="0" containsNumber="1" containsInteger="1" minValue="2955933" maxValue="78022200"/>
    </cacheField>
    <cacheField name="Productos comprometidos" numFmtId="0">
      <sharedItems longText="1"/>
    </cacheField>
    <cacheField name="Puntaje" numFmtId="0">
      <sharedItems containsSemiMixedTypes="0" containsString="0" containsNumber="1" minValue="22" maxValue="73"/>
    </cacheField>
    <cacheField name="Estado etapa 2" numFmtId="0">
      <sharedItems/>
    </cacheField>
  </cacheFields>
</pivotCacheDefinition>
</file>

<file path=xl/pivotCache/pivotCacheDefinition4.xml><?xml version="1.0" encoding="utf-8"?>
<pivotCacheDefinition xmlns="http://schemas.openxmlformats.org/spreadsheetml/2006/main" xmlns:r="http://schemas.openxmlformats.org/officeDocument/2006/relationships" r:id="rId1" refreshedBy="UsuarioUsta" refreshedDate="42695.377604513887" createdVersion="3" refreshedVersion="3" minRefreshableVersion="3" recordCount="19">
  <cacheSource type="worksheet">
    <worksheetSource ref="A1:P20" sheet="Hoja6"/>
  </cacheSource>
  <cacheFields count="16">
    <cacheField name="Capítulo" numFmtId="0">
      <sharedItems containsSemiMixedTypes="0" containsString="0" containsNumber="1" containsInteger="1" minValue="1" maxValue="3"/>
    </cacheField>
    <cacheField name="Código" numFmtId="0">
      <sharedItems containsSemiMixedTypes="0" containsString="0" containsNumber="1" containsInteger="1" minValue="17015010" maxValue="17740010" count="19">
        <n v="17015010"/>
        <n v="17115030"/>
        <n v="17115040"/>
        <n v="17115070"/>
        <n v="17235040"/>
        <n v="17235070"/>
        <n v="17490020"/>
        <n v="17545010"/>
        <n v="17545020"/>
        <n v="17545030"/>
        <n v="17690010"/>
        <n v="17730010"/>
        <n v="17740010"/>
        <n v="17015011"/>
        <n v="17115011"/>
        <n v="17130011"/>
        <n v="17130012"/>
        <n v="17480011"/>
        <n v="17405010"/>
      </sharedItems>
    </cacheField>
    <cacheField name="Consecutivo" numFmtId="0">
      <sharedItems containsSemiMixedTypes="0" containsString="0" containsNumber="1" containsInteger="1" minValue="1" maxValue="96"/>
    </cacheField>
    <cacheField name="Título" numFmtId="0">
      <sharedItems/>
    </cacheField>
    <cacheField name="Investigador principal" numFmtId="0">
      <sharedItems/>
    </cacheField>
    <cacheField name="Co-investigador" numFmtId="0">
      <sharedItems/>
    </cacheField>
    <cacheField name="Grupo de investigación" numFmtId="0">
      <sharedItems/>
    </cacheField>
    <cacheField name="Programa" numFmtId="0">
      <sharedItems count="12">
        <s v="Departamento de Humanidades y Formación Integral"/>
        <s v="Comunicación social para la paz"/>
        <s v="Economía"/>
        <s v="Maestría en ciencias económicas"/>
        <s v="Ingeniería ambiental"/>
        <s v="Ingeniería electrónica"/>
        <s v="Negocios internacionales"/>
        <s v="Maestría en filosofía latinoamericana"/>
        <s v="Instituto de lenguas"/>
        <s v="Mercadeo"/>
        <s v="Instituto de estudios socio-históricos"/>
        <s v="Cultura física, deporte y recreación"/>
      </sharedItems>
    </cacheField>
    <cacheField name="División" numFmtId="0">
      <sharedItems count="6">
        <s v="Departamentos e Institutos"/>
        <s v="División de Ciencias sociales"/>
        <s v="División de Ciencias económicas y administrativas"/>
        <s v="División de ingenierías"/>
        <s v="División de filosofía y teología"/>
        <s v="División de ciencias de la salud"/>
      </sharedItems>
    </cacheField>
    <cacheField name="Área de conocimiento" numFmtId="0">
      <sharedItems/>
    </cacheField>
    <cacheField name="Recurso total" numFmtId="6">
      <sharedItems containsSemiMixedTypes="0" containsString="0" containsNumber="1" containsInteger="1" minValue="13349132" maxValue="107253456"/>
    </cacheField>
    <cacheField name="Recurso FODEIN" numFmtId="6">
      <sharedItems containsSemiMixedTypes="0" containsString="0" containsNumber="1" containsInteger="1" minValue="7330000" maxValue="40000000"/>
    </cacheField>
    <cacheField name="Recurso Programas" numFmtId="6">
      <sharedItems containsSemiMixedTypes="0" containsString="0" containsNumber="1" containsInteger="1" minValue="5349132" maxValue="67253456"/>
    </cacheField>
    <cacheField name="Productos comprometidos" numFmtId="0">
      <sharedItems/>
    </cacheField>
    <cacheField name="Puntaje" numFmtId="0">
      <sharedItems containsSemiMixedTypes="0" containsString="0" containsNumber="1" minValue="4" maxValue="74"/>
    </cacheField>
    <cacheField name="Estado etapa 2" numFmtId="0">
      <sharedItems/>
    </cacheField>
  </cacheFields>
</pivotCacheDefinition>
</file>

<file path=xl/pivotCache/pivotCacheRecords1.xml><?xml version="1.0" encoding="utf-8"?>
<pivotCacheRecords xmlns="http://schemas.openxmlformats.org/spreadsheetml/2006/main" xmlns:r="http://schemas.openxmlformats.org/officeDocument/2006/relationships" count="94">
  <r>
    <x v="0"/>
    <n v="17015010"/>
    <n v="1"/>
    <s v="Análisis de los procesos de investigación de los jóvenes en humanidades a partir de los medios y mediaciones audiovisuales"/>
    <s v="Jhon Fredy Maldonado"/>
    <s v="Jenny Marcela Rodríguez Rojas, Luis Antonio Merchán Parra, Graciela Victoria Franco, Didier Arnulfo Santiago Franco, Juan Sebastián López López"/>
    <s v="Aletheia"/>
    <x v="0"/>
    <x v="0"/>
    <s v="Humanidades"/>
    <n v="64062950"/>
    <n v="19870000"/>
    <n v="44192950"/>
    <s v="1 artículo en revista indexada, 1 novela o documental gráfico, 2 ponencias, 1 generación de contenido, 1 gestión del laboratorio digital humanista"/>
  </r>
  <r>
    <x v="0"/>
    <n v="17015020"/>
    <n v="2"/>
    <s v="Educar desde el conflicto en el postconflicto : perspectiva de género y generación"/>
    <s v="Claudia María Moreno Gómez"/>
    <s v="Andrea Buitrago Rojas, Humberto Valero Cárdenas, Andrés Felipe Rivera Gómez"/>
    <s v="Aletheia"/>
    <x v="0"/>
    <x v="0"/>
    <s v="Humanidades"/>
    <n v="34710294"/>
    <n v="9000000"/>
    <n v="25710294"/>
    <s v="4 ponencias, 1 diplomado"/>
  </r>
  <r>
    <x v="0"/>
    <n v="17015030"/>
    <n v="3"/>
    <s v="Subjetividades urbanas en el posconflicto colombiano: política del presente en la perspectiva de paz y seguridad"/>
    <s v="Steven Silva Salazar"/>
    <s v="William Farfán Moreno"/>
    <s v="Aletheia"/>
    <x v="0"/>
    <x v="0"/>
    <s v="Humanidades"/>
    <n v="50150000"/>
    <n v="16400000"/>
    <n v="33750000"/>
    <s v="1 artículo en revista indexada, 1 ponencia"/>
  </r>
  <r>
    <x v="0"/>
    <n v="17015040"/>
    <n v="4"/>
    <s v="El liderazgo docente y la evaluación del aprendizaje a partir de las dimensiones de la acción"/>
    <s v="Julio César Murcia Padilla"/>
    <s v="Fabio Manrique Millán "/>
    <s v="Aletheia"/>
    <x v="0"/>
    <x v="0"/>
    <s v="Humanidades"/>
    <n v="32881500"/>
    <n v="9000000"/>
    <n v="23881500"/>
    <s v="2 artículos en revista indexada, 1 ponencia"/>
  </r>
  <r>
    <x v="0"/>
    <n v="17015050"/>
    <n v="5"/>
    <s v="Tres propuestas didácticas para la enseñanza de las humanidades bajo el modelo de la pedagogía problémica y su aporte a la formación integral."/>
    <s v="Fray Alberto Ramírez Téllez"/>
    <s v="Darwin Arturo Muñoz Buitrago "/>
    <s v="Aletheia"/>
    <x v="0"/>
    <x v="0"/>
    <s v="Humanidades"/>
    <n v="63114500"/>
    <n v="28952000"/>
    <n v="34162500"/>
    <s v="1 artículo en revista indexada, 2 ponencias"/>
  </r>
  <r>
    <x v="0"/>
    <n v="17070010"/>
    <n v="6"/>
    <s v="La formación Humanística a partir del pensamiento Tomista en la Usta hoy"/>
    <s v="Miguel Moreno Lugo"/>
    <s v="Jaime Oswaldo Linares Guerra, Carlos Augusto Corredor Ramírez, Kenia Karolina Latorre Cañizares, Esdras Maldonado Díaz"/>
    <s v="CETHI"/>
    <x v="0"/>
    <x v="0"/>
    <s v="Humanidades"/>
    <n v="51014000"/>
    <n v="6185000"/>
    <n v="44829000"/>
    <s v="1 artículo en revista indexada, 1 ponencia, 1 capítulo de libro, 1 estrategia de divulgación"/>
  </r>
  <r>
    <x v="0"/>
    <n v="17070020"/>
    <n v="7"/>
    <s v="Fortalecimiento del proceso de acompañamiento estudiantil desde el Departamento de Humanidades y Formación Integral a partir de la comprensión del desarrollo cognitivo en estudiantes neotomasinos (fase 1)."/>
    <s v="Adriana Riaño Triviño"/>
    <s v="Diana Catherine Cely Atuesta"/>
    <s v="CETHI"/>
    <x v="0"/>
    <x v="0"/>
    <s v="Humanidades"/>
    <n v="47072375"/>
    <n v="19700000"/>
    <n v="27372375"/>
    <s v="1 artículo en revista indexada, 1 ponencia, 1 generación de contenido"/>
  </r>
  <r>
    <x v="0"/>
    <n v="17070030"/>
    <n v="8"/>
    <s v="La enseñanza del Derecho bajo la perspectiva del realismo jurídico y el aprendizaje basado en Problemas"/>
    <s v="Guillermo Alfonso Gómez Agudelo"/>
    <s v="Franklin Meneses Sáchica"/>
    <s v="CETHI"/>
    <x v="0"/>
    <x v="0"/>
    <s v="Humanidades"/>
    <n v="46388875"/>
    <n v="22000000"/>
    <n v="24388875"/>
    <s v="1 artículo en revista indexada, 1 working paper, 1 divulgación"/>
  </r>
  <r>
    <x v="0"/>
    <n v="17115010"/>
    <n v="9"/>
    <s v="Cuarta fase: La Etnicidad del Pueblo Muisca: Nueva Oralitura, Indigeneidad, Conflicto Intraétnico y Propuestas de Paz"/>
    <s v="Pablo Felipe Gómez"/>
    <s v="Sarai Gómez Cáceres"/>
    <s v="Comunicación-paz, conflicto"/>
    <x v="1"/>
    <x v="1"/>
    <s v="Ciencias sociales"/>
    <n v="35276000"/>
    <n v="21560000"/>
    <n v="13716000"/>
    <s v="2 libros, 2 ponencias, 1 espacio de participación ciudadana, 1 trabajo de grado de pregrado"/>
  </r>
  <r>
    <x v="0"/>
    <n v="17115020"/>
    <n v="10"/>
    <s v="Representaciones sociales de paz expuestas en las emisiones del medio día de los noticieros de noticiasrcn.com y caracoltv.com del 23 de junio de 2016"/>
    <s v="María Teresa Suárez González"/>
    <s v="Fabiola León Posada, Ximena Santisteban  "/>
    <s v="Comunicación-paz, conflicto"/>
    <x v="1"/>
    <x v="1"/>
    <s v="Ciencias sociales"/>
    <n v="66433920"/>
    <n v="19140000"/>
    <n v="47293920"/>
    <s v="1 artículo en revista indexada, 2 ponencias"/>
  </r>
  <r>
    <x v="0"/>
    <n v="17115030"/>
    <n v="11"/>
    <s v="Segunda fase: Iniciativas de paz desde perspectivas étnicas e iniciativas locales: una mirada crítica a los marcos temporales y normativos de la Justicia Transicional en Colombia"/>
    <s v="Pablo Felipe Gómez"/>
    <s v="Fredy Leonardo Reyes, Clara Victoria Meza Maya"/>
    <s v="Comunicación-paz, conflicto"/>
    <x v="1"/>
    <x v="1"/>
    <s v="Ciencias sociales"/>
    <n v="53648000"/>
    <n v="31400000"/>
    <n v="22248000"/>
    <s v="1 libro, 1 ponencia, 1 trabajo de grado de pregrado, 1 espacio de participación ciudadana"/>
  </r>
  <r>
    <x v="0"/>
    <n v="17115040"/>
    <n v="12"/>
    <s v="La construcción del lenguaje en la sociedad del conocimiento y su relación con la formación de ciudadanía para la paz y la convivencia"/>
    <s v="Fabio Andrés Ribero Salazar"/>
    <s v="Jorge Arturo Uscátegui"/>
    <s v="Comunicación-paz, conflicto"/>
    <x v="1"/>
    <x v="1"/>
    <s v="Ciencias sociales"/>
    <n v="47600000"/>
    <n v="20400000"/>
    <n v="27200000"/>
    <s v="1 espacios de socialización (artículos-ponencias entre otros), 1 generación de contenidos"/>
  </r>
  <r>
    <x v="0"/>
    <n v="17115050"/>
    <n v="13"/>
    <s v="Representaciones de corporeidad expresadas en narrativas mediáticas e históricas. Seis casos emblemáticos en procesos de resistencia y violencia en Colombia"/>
    <s v="Jorge Iván Jaramillo Hincapié"/>
    <s v="Mónica Maritza Valencia Corredor, Ibeth Johana Molina Molina"/>
    <s v="Comunicación-paz, conflicto"/>
    <x v="1"/>
    <x v="1"/>
    <s v="Ciencias sociales"/>
    <n v="57945125"/>
    <n v="14025000"/>
    <n v="43920125"/>
    <s v="1 artículo en revista indexada, 2 ponencias, 1 seminario de maestría"/>
  </r>
  <r>
    <x v="0"/>
    <n v="17115060"/>
    <n v="14"/>
    <s v="Santuarios de la memoria: honra a los actos cívicos de preservación de la humanidad en Marsella, Risaralda"/>
    <s v="Beatriz Eugenia Enciso Betancourt"/>
    <s v="Daniela Mejia Naranjo"/>
    <s v="Comunicación-paz, conflicto"/>
    <x v="1"/>
    <x v="1"/>
    <s v="Ciencias sociales"/>
    <n v="86569340"/>
    <n v="29258900"/>
    <n v="57310440"/>
    <s v="1 libro, 1 documental, 2 ponencias"/>
  </r>
  <r>
    <x v="0"/>
    <n v="17115070"/>
    <n v="15"/>
    <s v="Narrativas transmediáticas y movimientos sociales, frente al proceso de paz: el caso colombiano."/>
    <s v="Delsar Roberto Gayon Tavera"/>
    <s v="Sandra Ximena Gallego Galvis"/>
    <s v="Comunicación-paz, conflicto"/>
    <x v="1"/>
    <x v="1"/>
    <s v="Ciencias sociales"/>
    <n v="45069000"/>
    <n v="21417000"/>
    <n v="23652000"/>
    <s v="2 artículos en revista indexada, 1 taller, 1 informe técnico final"/>
  </r>
  <r>
    <x v="0"/>
    <n v="17115080"/>
    <n v="16"/>
    <s v="Pensando la universidad como un territorio para el Buen Vivir: Discursos y prácticas de la comunidad académica de los posgrados de la División de Ciencias Sociales de la Universidad Santo Tomás. Sede Bogotá"/>
    <s v="Lina María Patricia Manrique Villanueva"/>
    <s v="Bernardo Alfredo Hernández Umaña, Doris Yaneth Herrera"/>
    <s v="Comunicación-paz, conflicto"/>
    <x v="1"/>
    <x v="1"/>
    <s v="Ciencias sociales"/>
    <n v="65840250"/>
    <n v="26940000"/>
    <n v="38900250"/>
    <s v="2 artículos en revista indexada, 1 ponencia, 1 generación de contenidos"/>
  </r>
  <r>
    <x v="0"/>
    <n v="17115090"/>
    <n v="17"/>
    <s v="Proyecto de segunda fase. Territorio, memoria e identidad: estudio sobre la construcción de paz en la región del Alto Naya como territorio interétnico"/>
    <s v="Fredy Leonardo Reyes Albarracín"/>
    <s v="Clara Victoria Meza, Pablo Felipe Gómez"/>
    <s v="Comunicación-paz, conflicto"/>
    <x v="1"/>
    <x v="1"/>
    <s v="Ciencias sociales"/>
    <n v="40792000"/>
    <n v="25960000"/>
    <n v="14832000"/>
    <s v="1 libro, 1 ponencia, 1 trabajo de grado de pregrado, 1 generación de contenido"/>
  </r>
  <r>
    <x v="0"/>
    <n v="17115100"/>
    <n v="18"/>
    <s v="Transmisión de los conocimientos tradicionales en torno a la naturaleza con perspectiva de paz y justicia ambiental. Tercera fase del proyecto Naturaleza y Ambiente, dos categorías que se enfrentan"/>
    <s v="Sonia Uruburu Gilède"/>
    <s v="Yaneth Ortiz Nova"/>
    <s v="Comunicación-paz, conflicto"/>
    <x v="2"/>
    <x v="1"/>
    <s v="Ciencias sociales"/>
    <n v="75181250"/>
    <n v="39710000"/>
    <n v="35471250"/>
    <s v="1 capítulo de libro, 2 espacios de participación ciudadana, 1 comunicación social del conocimiento, 1 curso de maestría"/>
  </r>
  <r>
    <x v="0"/>
    <n v="17125010"/>
    <n v="19"/>
    <s v="Política cultural y participación: incidencia de colectivos de danza en Bogotá en la construcción de política pública para el campo dancístico"/>
    <s v="Diana Carolina Varón Castiblanco"/>
    <s v="Laura de la Rosa Solano, Aidaluz Sánchez Arismendi"/>
    <s v="Conflictos sociales, género y territorios"/>
    <x v="1"/>
    <x v="1"/>
    <s v="Ciencias sociales"/>
    <n v="39839125"/>
    <n v="11095375"/>
    <n v="28743750"/>
    <s v="1 artículo en revista indexada, 2 ponencias"/>
  </r>
  <r>
    <x v="0"/>
    <n v="17125020"/>
    <n v="20"/>
    <s v="Acción Colectiva en el Barrio Nuevo Chile en Bogotá a partir de la Central Nacional Provivienda Cenaprov"/>
    <s v="Edwin Diomedes Jaime Ruiz"/>
    <s v="Hernando Sáenz Acosta"/>
    <s v="Conflictos sociales, género y territorios"/>
    <x v="1"/>
    <x v="1"/>
    <s v="Ciencias sociales"/>
    <n v="40120000"/>
    <n v="15606250"/>
    <n v="24513750"/>
    <s v="1 artículo en revista indexada, 1 ponencia, 1 galería, 1 cartilla"/>
  </r>
  <r>
    <x v="0"/>
    <n v="17130010"/>
    <n v="21"/>
    <s v="Símbolos, significados y prácticas asociados a las finanzas personales en estudiantes universitarios de la ciudad de Bogotá"/>
    <s v="Samir Ricardo Neme Chaves"/>
    <s v="Sara Catalina Forero Molina"/>
    <s v="Consumo y mercados"/>
    <x v="3"/>
    <x v="2"/>
    <s v="Ciencias sociales"/>
    <n v="37330820"/>
    <n v="9999000"/>
    <n v="27331820"/>
    <s v="1 artículo en revista indexada, 1 ponencia"/>
  </r>
  <r>
    <x v="0"/>
    <n v="17145010"/>
    <n v="22"/>
    <s v="Condición física relacionada con la salud, nivel de actividad física y situación socioecónomica de niños y jóvenes con discapacidad intelectual de los colegios distritales de la ciudad de Bogotá"/>
    <s v="Diana Alexandra Camargo Rojas"/>
    <s v="Edwin Arcesio Gómez"/>
    <s v="Cuerpo, sujeto y educación"/>
    <x v="4"/>
    <x v="3"/>
    <s v="Ciencias de la salud"/>
    <n v="36640000"/>
    <n v="14590000"/>
    <n v="22050000"/>
    <s v="1 artículo en revista indexada, 1 ponencia, 1 trabajo de grado de pregrado"/>
  </r>
  <r>
    <x v="0"/>
    <n v="17165010"/>
    <n v="23"/>
    <s v="Diseño e implementación de un modelo de Educación ciudadana y ambiental como respuesta al fenómeno del despoblamiento generado por el conflicto armado"/>
    <s v="José Luciano Medina Suarez"/>
    <s v="Arly Adriana Rodríguez"/>
    <s v="Demoescuela"/>
    <x v="0"/>
    <x v="0"/>
    <s v="Humanidades"/>
    <n v="46060625"/>
    <n v="20000000"/>
    <n v="26060625"/>
    <s v="1 artículo en revista indexada, 1 ponencia, 1 documento de estrategias pedagógicas"/>
  </r>
  <r>
    <x v="0"/>
    <n v="17235010"/>
    <n v="24"/>
    <s v="Distribución de la riqueza y vivienda pública en América latina y Europa 1990 – 2015. Estudios de caso: Colombia, México, Chile, Bolivia, Francia y España"/>
    <s v="Oscar Arcos Palma"/>
    <s v="Olga García Norato, Lina María Penagos Sánchez, Álvaro Andrés Vernazza Páez"/>
    <s v="Economía y humanismo"/>
    <x v="5"/>
    <x v="2"/>
    <s v="Ciencias sociales"/>
    <n v="113378980"/>
    <n v="39400000"/>
    <n v="73978980"/>
    <s v="4 artículos en revista indexada, 4 ponencias"/>
  </r>
  <r>
    <x v="0"/>
    <n v="17235020"/>
    <n v="25"/>
    <s v="Estudio de viabilidad para la implementación de los Certificados de Potencial Adicional de Construcción (CEPAC) en la financiación del desarrollo urbanístico en la ciudad de Bogotá"/>
    <s v="Jhon Álvaro Pérez Cruz"/>
    <s v="Fabián Enrique Garzón Cuervo"/>
    <s v="Economía y humanismo"/>
    <x v="5"/>
    <x v="2"/>
    <s v="Ciencias sociales"/>
    <n v="24246500"/>
    <n v="10850000"/>
    <n v="13396500"/>
    <s v="1 artículo en revista indexada, 1 ponencia, 1 modelo de valorización de tierra"/>
  </r>
  <r>
    <x v="0"/>
    <n v="17235030"/>
    <n v="26"/>
    <s v="Interacciones entre desarrollo económico, violencia y corrupción: evidencia desde el análisis envolvente de datos y un modelo dinámico con datos de panel"/>
    <s v="Jorge Enrique Martínez Carvajal"/>
    <s v="Jin Antony Cotrino Sossa, Alexander Cotte Poveda"/>
    <s v="Economía y humanismo"/>
    <x v="5"/>
    <x v="2"/>
    <s v="Ciencias sociales"/>
    <n v="86904140"/>
    <n v="29990000"/>
    <n v="56914140"/>
    <s v="1 artículo en revista indexada, 1 ponencia"/>
  </r>
  <r>
    <x v="0"/>
    <n v="17235040"/>
    <n v="27"/>
    <s v="El desarrollo en las regiones en Colombia: un enfoque desde el IDH y la distribución del ingreso (1980 - 2015)"/>
    <s v="Luis Armando Mojica Castro"/>
    <s v="María Esperanza Cuenca Coral"/>
    <s v="Economía y humanismo"/>
    <x v="5"/>
    <x v="2"/>
    <s v="Ciencias sociales"/>
    <n v="21010000"/>
    <n v="8400000"/>
    <n v="12610000"/>
    <s v="1 artículo en revista indexada, 1 ponencia, 1 cátedra pregrado"/>
  </r>
  <r>
    <x v="0"/>
    <n v="17235050"/>
    <n v="28"/>
    <s v="Calidad del empleo, protección social y sector externo colombiano desde las reformas de la década de los 90: ¿Deteriora la calidad de las relaciones laborales la apertura al comercio internacional?"/>
    <s v="Wilmer Javier Rios Piñerez"/>
    <s v="María Esperanza Cuenca Coral"/>
    <s v="Economía y humanismo"/>
    <x v="5"/>
    <x v="2"/>
    <s v="Ciencias sociales"/>
    <n v="38147500"/>
    <n v="13847500"/>
    <n v="24300000"/>
    <s v="1 artículo en revista indexada, 1 ponencia, 1 producto de actividades relacionadas con la formación de Recurso Humano para la CTel, artículo de investigación/ponencia del estudiante vinculado como asistente al proyecto"/>
  </r>
  <r>
    <x v="0"/>
    <n v="17235060"/>
    <n v="29"/>
    <s v="Pobreza en la niñez: un caso de estudio para Colombia (2007 – 2015)"/>
    <s v="John Jairo Gómez Ríos"/>
    <s v="Henry Laverde Rojas, Alexander Sellamén Garzón"/>
    <s v="Economía y humanismo"/>
    <x v="5"/>
    <x v="2"/>
    <s v="Ciencias sociales"/>
    <n v="91520000"/>
    <n v="21296000"/>
    <n v="70224000"/>
    <s v="2 artículos en revista indexada, 2 ponencias, 2 working paper"/>
  </r>
  <r>
    <x v="0"/>
    <n v="17352010"/>
    <n v="31"/>
    <s v="Emociones y conflictos en el cultivo de la paz"/>
    <s v="Miguel Angel Villamil"/>
    <s v="José Miguel Cabarcas, Rubén Darío Vallejo, Wilson Hernando Soto"/>
    <s v="Aletheia (C), Ciencia e Ingeniería de Materiales (C), Fray Anton de Montesinos ©"/>
    <x v="6"/>
    <x v="4"/>
    <s v="Humanidades"/>
    <n v="127839360"/>
    <n v="30000000"/>
    <n v="97839360"/>
    <s v="3 artículos en revista indexada, 3 ponencias"/>
  </r>
  <r>
    <x v="0"/>
    <n v="17325020"/>
    <n v="32"/>
    <s v="Contexto urbano, historia mínima y vida cotidiana en la narrativa de Andrés Felipe Solano: generación Granta español, segunda fase"/>
    <s v="Ofelia Ros"/>
    <s v="Ninfa Stella Cárdenas  Martha J. Patiño Barragán "/>
    <s v="Fray Antón de Montesinos, San Alberto Magno"/>
    <x v="7"/>
    <x v="5"/>
    <s v="Humanidades"/>
    <n v="77600000"/>
    <n v="29000000"/>
    <n v="48600000"/>
    <s v="1 artículo en revista indexada, 2 ponencias, 1 trabajo de grado de maestría"/>
  </r>
  <r>
    <x v="0"/>
    <n v="17330010"/>
    <n v="33"/>
    <s v="Deliberación, reconocimiento, reparación y emancipación: cuatro claves sobre la justicia política desde América Latina"/>
    <s v="Edgar López López"/>
    <s v="Claudia Giraldo, Ángela Niño Castro, Gloria Reyes,  Santiago Castro Gómez "/>
    <s v="Fray Bartolomé de las Casas"/>
    <x v="7"/>
    <x v="5"/>
    <s v="Humanidades"/>
    <n v="96043920"/>
    <n v="18040000"/>
    <n v="78003920"/>
    <s v="1 libro, 2 ponencias, 1 trabajo de grado de maestría, 1 organización de evento"/>
  </r>
  <r>
    <x v="0"/>
    <n v="17330020"/>
    <n v="34"/>
    <s v="Imaginarios Medievales en las prácticas de lectura en América Hispánica (siglos XVI-XVIII)"/>
    <s v="René Hernández Vera"/>
    <s v="César Augusto Vásquez García"/>
    <s v="Fray Bartolomé de las Casas"/>
    <x v="7"/>
    <x v="5"/>
    <s v="Humanidades"/>
    <n v="60396500"/>
    <n v="29999000"/>
    <n v="30397500"/>
    <s v="1 libro, 2 artículos en revista indexada, 2 comunicación social del conocimiento"/>
  </r>
  <r>
    <x v="0"/>
    <n v="17345010"/>
    <n v="35"/>
    <s v="Proyectos y planes de vida de familias campesinas del Meta asentadas en áreas protegidas, en el marco del actual proceso de paz"/>
    <s v="Rafael Antolínez Camargo"/>
    <s v="José Gregorio Clavijo Parrado, Juan Sebastián Ballén Rodríguez,  Rodiel Rodríguez Díaz"/>
    <s v="Fray Saturnino Gutiérrez; Conflictos Sociales, Género y Territorios; Fray Antón de Montesinos; Grupo ÀBA “Horizontes de la Democracia, la Ciudadanía y la Paz” "/>
    <x v="8"/>
    <x v="4"/>
    <s v="Humanidades"/>
    <n v="90544000"/>
    <n v="40000000"/>
    <n v="50544000"/>
    <s v="1 libro, 1 espacio de participación ciudadana, 1 ponencia"/>
  </r>
  <r>
    <x v="0"/>
    <n v="17355010"/>
    <n v="36"/>
    <s v="Caracterización del desempeño de una turbina hidrocinética en un banco de microgeneración de energía."/>
    <s v="Adriana Fernanda Sierra Alarcón"/>
    <s v="Dionisio Humberto Malagón"/>
    <s v="GEAMEC"/>
    <x v="9"/>
    <x v="6"/>
    <s v="Ingenierías"/>
    <n v="87339900"/>
    <n v="29999900"/>
    <n v="57340000"/>
    <s v="1 artículo en revista indexada, 1 ponencia, 1 trabajo de grado de pregrado"/>
  </r>
  <r>
    <x v="0"/>
    <n v="17360010"/>
    <n v="37"/>
    <s v="Diseño de un sistema de interaccion para un robot social"/>
    <s v="Carlos Saith Rodriguez Rojas"/>
    <s v="Eyberth Rolando Rojas Martinez, Heyson Baez Ramos "/>
    <s v="GED"/>
    <x v="10"/>
    <x v="6"/>
    <s v="Ingenierías"/>
    <n v="62779300"/>
    <n v="29399300"/>
    <n v="33380000"/>
    <s v="1 artículo en revista indexada, 1 registro de software, 2 ponencias"/>
  </r>
  <r>
    <x v="0"/>
    <n v="17360020"/>
    <n v="38"/>
    <s v="Identificación de Señales Multimodales para que un Robot Reconozca Emociones Humanas"/>
    <s v="Andrea Katherín Pérez Hernández"/>
    <s v="Carlos Quintero, Juan Manuel Calderón Chávez"/>
    <s v="GED"/>
    <x v="10"/>
    <x v="6"/>
    <s v="Ingenierías"/>
    <n v="66465230"/>
    <n v="29467500"/>
    <n v="36997730"/>
    <s v="1 artículo en revista indexada, 1 registro de software, 2 ponencias"/>
  </r>
  <r>
    <x v="0"/>
    <n v="17365010"/>
    <n v="39"/>
    <s v="Observatorio de Gobierno, Seguridad y Políticas Públicas para el posconflicto –OSEPP-"/>
    <s v="Dulfary Calderón Sánchez"/>
    <s v="Andrés Gaitán Rodríguez"/>
    <s v="Grupo de Estudios en Gobierno y Relaciones Internacionales"/>
    <x v="11"/>
    <x v="7"/>
    <s v="Ciencias sociales"/>
    <n v="118022200"/>
    <n v="40000000"/>
    <n v="78022200"/>
    <s v="1 página web, 1 boletín, 1 documento de análisis coyuntural, 1 video columnas, 1 mesas de expertos, 1 educación continua, 1 desarrollo de eventos y ponencias"/>
  </r>
  <r>
    <x v="0"/>
    <n v="17365020"/>
    <n v="40"/>
    <s v="Modelos mentales resilientes y construcción de paz en Colombia. Un análisis comparado de los procesos de aprendizaje colectivo del pueblo Nasa (Santander de Quilichao) y de la Asociación de Trabajadores Campesinos del Carare (ATCC)"/>
    <s v="Lady Johanna Amaya Panche"/>
    <s v="Cristhian José Uribe Mendoza, Felipe Andrés Aliaga Sáez"/>
    <s v="Grupo de Estudios en Gobierno y Relaciones Internacionales; Conflictos sociales, género y territorios"/>
    <x v="12"/>
    <x v="4"/>
    <s v="Ciencias sociales"/>
    <n v="83877760"/>
    <n v="36532000"/>
    <n v="47345760"/>
    <s v="2 artículos en revista indexada, 1 capítulo de libro, 2 ponencias, 1 espacio de participación ciudadana, 1 circulación de conocimiento  especializado, 1 informe técnico final"/>
  </r>
  <r>
    <x v="0"/>
    <n v="17235070"/>
    <n v="41"/>
    <s v="Fuentes de financiación informal para empresas informales en las ciudades Villavicencio, Cúcuta e Ibagué y como lograr la inclusión financiera a través de la política pública"/>
    <s v="Gustavo Diaz Valencia"/>
    <s v="Olga Marina García Norato, Álvaro Andrés Vernazza Páez"/>
    <s v="Economía y humanismo"/>
    <x v="13"/>
    <x v="2"/>
    <s v="Ciencias sociales"/>
    <n v="56625000"/>
    <n v="20400000"/>
    <n v="36225000"/>
    <s v="1 artículo en revista indexada, 1 capítulo de libro, 1 seminario de maestría, 1 ponencia, 1 trabajo de grado de maestría"/>
  </r>
  <r>
    <x v="0"/>
    <n v="17490010"/>
    <n v="42"/>
    <s v="Caracterización de bioaerosoles asociados a contaminantes atmosféricos y parámetros meteorológicos en Bogotá"/>
    <s v="Johan Alexander Álvarez Berrio"/>
    <s v="Luis Camilo Blanco Becerra, Rafael Gabriel Barragán González"/>
    <s v="INAM-USTA"/>
    <x v="14"/>
    <x v="6"/>
    <s v="Ingenierías"/>
    <n v="64976680"/>
    <n v="29900000"/>
    <n v="35076680"/>
    <s v="1 artículo en revista indexada, 2 ponencias, 2 trabajos de grado de pregrado"/>
  </r>
  <r>
    <x v="0"/>
    <n v="17490020"/>
    <n v="43"/>
    <s v="Aplicación de los métodos de preferencias declaradas y reveladas para establecer el valor económico total de los bienes y servicios ecosistemicos del Parque Nacional Natural Tayrona (PNNT)"/>
    <s v="Juan José Vargas Osorio"/>
    <s v="Rafael Gabriel Barragán González"/>
    <s v="INAM-USTA"/>
    <x v="14"/>
    <x v="6"/>
    <s v="Ingenierías"/>
    <n v="63600000"/>
    <n v="40000000"/>
    <n v="23600000"/>
    <s v="2 artículos en revista indexada, 1 ponencia, 1 espacio de participación ciudadana, 1 trabajo de grado de pregrado"/>
  </r>
  <r>
    <x v="0"/>
    <n v="17490030"/>
    <n v="44"/>
    <s v="Determinación de las concentraciones de cadmio y plomo presentes en muestras de material particulado y correlación con los casos de enfermedades respiratorias en el corregimiento belencito municipio de Nobsa (Boyacá)"/>
    <s v="Andrea Rico Hernández"/>
    <s v="Johan Alexander Álvarez Berrio, Nidia Isabel Molina Gómez"/>
    <s v="INAM-USTA"/>
    <x v="14"/>
    <x v="6"/>
    <s v="Ingenierías"/>
    <n v="91871250"/>
    <n v="29990000"/>
    <n v="61881250"/>
    <s v="1 artículo en revista indexada, 1 informe técnico final, 2 trabajos de grado de pregrado, "/>
  </r>
  <r>
    <x v="0"/>
    <n v="17490040"/>
    <n v="45"/>
    <s v="Evaluación de la metodología IFIM para el estudio de caudales ambientales en tres ríos de alta montaña de la cuenca del río Bogotá como estrategia de gestión del recurso hídrico"/>
    <s v="Angela María Jaramillo Londoño"/>
    <s v="Duvan Javier Mesa Fernández, Liliana Salazar López, Yenny Beatriz Mendoza, Ronal Sierra, José Luis Díaz Arévalo"/>
    <s v="INAM-USTA"/>
    <x v="14"/>
    <x v="6"/>
    <s v="Ingenierías"/>
    <n v="113850840"/>
    <n v="39560000"/>
    <n v="74290840"/>
    <s v="1 artículo en revista indexada, 1 ponencia, 1 trabajo de grado de pregrado"/>
  </r>
  <r>
    <x v="0"/>
    <n v="17545010"/>
    <n v="46"/>
    <s v="Diseño de un Módulo de Transformación de Energía Eléctrica Utilizando un Sistema Piezo-Generador"/>
    <s v="Edwin Francisco Forero Garcia"/>
    <s v="Carlos Andrés Torres Pinzón,  Carlos Javier Mojica Casallas "/>
    <s v="MEM"/>
    <x v="10"/>
    <x v="6"/>
    <s v="Ingenierías"/>
    <n v="107253456"/>
    <n v="40000000"/>
    <n v="67253456"/>
    <s v="2 artículos en revista indexada, 2 ponencias"/>
  </r>
  <r>
    <x v="0"/>
    <n v="17545020"/>
    <n v="47"/>
    <s v="Diseño de un sistema de monitoreo de salud estructural utilizando machine learning y computación bio-inspirada (Etapa I)."/>
    <s v="Jaime Vitola Oyaga"/>
    <s v="Maribel Anaya Vejar, Dario Segura Torres"/>
    <s v="MEM"/>
    <x v="10"/>
    <x v="6"/>
    <s v="Ingenierías"/>
    <n v="76550000"/>
    <n v="39450000"/>
    <n v="37100000"/>
    <s v="2 artículos en revista indexada, 2 ponencias"/>
  </r>
  <r>
    <x v="0"/>
    <n v="17545030"/>
    <n v="48"/>
    <s v="Plataforma informática para el análisis de la variabilidad de la frecuencia cardiaca orientado a la prestación de servicios de análisis y cálculo de descriptores. FASE III: Integración con Redes de Transmisión de datos."/>
    <s v="Javier Enrique González Barajas"/>
    <s v="Eduard Galvis, Marcos Vega"/>
    <s v="MEM"/>
    <x v="10"/>
    <x v="6"/>
    <s v="Ingenierías"/>
    <n v="57100000"/>
    <n v="29700000"/>
    <n v="27400000"/>
    <s v="1 artículo en revista indexada, 1 registro de software"/>
  </r>
  <r>
    <x v="0"/>
    <n v="17545040"/>
    <n v="49"/>
    <s v="Sistema de encendido / apagado de dispositivos de rehabilitación utilizando una interfaz cerebro-computador"/>
    <s v="Eduard Galvis Restrepo"/>
    <s v="Javier Enrique González Barajas"/>
    <s v="MEM"/>
    <x v="10"/>
    <x v="6"/>
    <s v="Ingenierías"/>
    <n v="61020000"/>
    <n v="37620000"/>
    <n v="23400000"/>
    <s v="2 artículos en revista indexada, 1 registro de software"/>
  </r>
  <r>
    <x v="0"/>
    <n v="17545050"/>
    <n v="50"/>
    <s v="Diseño y validación de un exoesqueleto para rehabilitación de miembro superior usando robots paralelos"/>
    <s v="Maribel Anaya Vejar"/>
    <s v="Jaime Vitola Oyaga, Diego Alexander Tibuadiza Burgos"/>
    <s v="MEM"/>
    <x v="10"/>
    <x v="6"/>
    <s v="Ingenierías"/>
    <n v="90453875"/>
    <n v="40000000"/>
    <n v="50453875"/>
    <s v="2 artículos en revista indexada, 2 ponencias, 1 capítulo de libro"/>
  </r>
  <r>
    <x v="0"/>
    <n v="17630010"/>
    <n v="51"/>
    <s v="Salud y trabajo en personas de 60 años y más. SanIsidro Patios- Localidad de Chapinero – Bogotá 2014"/>
    <s v="Deisy Arrubla Sánchez"/>
    <s v="Magnolia Ballesteros, Carlos Iván Rodriguez, Esneider Pesca"/>
    <s v="Protección social y salud pública"/>
    <x v="15"/>
    <x v="4"/>
    <s v="Ciencias de la salud"/>
    <n v="85014490"/>
    <n v="29534250"/>
    <n v="55480240"/>
    <s v="1 artículo en revista indexada, 2 ponencias, 1 informe técnico para la localidad"/>
  </r>
  <r>
    <x v="0"/>
    <n v="17630020"/>
    <n v="52"/>
    <s v="Esquemas de afiliación de los trabajadores independientes a la seguridad social en salud en Colombia durante el siglo XXI"/>
    <s v="Ivonne Ordoñez"/>
    <s v="Sandra Milena Barrios"/>
    <s v="Protección social y salud pública"/>
    <x v="15"/>
    <x v="4"/>
    <s v="Ciencias de la salud"/>
    <n v="37727175"/>
    <n v="15477175"/>
    <n v="22250000"/>
    <s v="1 trabajo de grado de maestría, 1 artículo en revista indexada, 1 ponencia"/>
  </r>
  <r>
    <x v="0"/>
    <n v="17630030"/>
    <n v="53"/>
    <s v="Desarrollo de un índice de calidad del aire aplicado a la salud (icasa) en Colombia"/>
    <s v="Luis Camilo Blanco Becerra"/>
    <s v="Omar Darío Segura Durán, Claudia Fernanda Navarrete"/>
    <s v="Protección Social y Salud Pública, INAM-USTA"/>
    <x v="16"/>
    <x v="4"/>
    <s v="Ingenierías"/>
    <n v="57776680"/>
    <n v="29900000"/>
    <n v="27876680"/>
    <s v="1 artículo en revista indexada, 1 informe final, 1 ponencia, 1 trabajo de grado de pregrado"/>
  </r>
  <r>
    <x v="0"/>
    <n v="17690010"/>
    <n v="55"/>
    <s v="Impacto de los egresados en negocios internacionales: desempeño y ocupación en el mercado laboral"/>
    <s v="Myriam Soraya Suárez"/>
    <s v="Marcos Alexander Cárdenas, Diego Mauricio Mora Angulo"/>
    <s v="Shibumi"/>
    <x v="17"/>
    <x v="2"/>
    <s v="Ciencias sociales"/>
    <n v="70869000"/>
    <n v="19485000"/>
    <n v="51384000"/>
    <s v="1 artículo en revista indexada, 1 ponencia"/>
  </r>
  <r>
    <x v="0"/>
    <n v="17690020"/>
    <n v="56"/>
    <s v="Análisis comparativo de las metodologías de estimación semiparamétricas y vía cópulas del valor en riesgo (VAR) en el mercado accionario colombiano. Período 2008-2016"/>
    <s v="Miguel Antonio Alba Suárez"/>
    <s v="Wilmer Darío Pineda Ríos, Javier Deaza Cháves"/>
    <s v="Shibumi"/>
    <x v="17"/>
    <x v="2"/>
    <s v="Ciencias sociales"/>
    <n v="61237250"/>
    <n v="20600000"/>
    <n v="40637250"/>
    <s v="1 artículo en revista indexada, 1 ponencia"/>
  </r>
  <r>
    <x v="0"/>
    <n v="17690030"/>
    <n v="57"/>
    <s v="Diseño, implementación y efectividad de un programa de educación económica y financiera para jóvenes de la división de ciencias económicas y administrativas de la universidad santo tomas Bogotá"/>
    <s v="Humberto Librado Castillo"/>
    <s v="Carolina Garzón Medina, Sander Alberto Rangel Jiménez"/>
    <s v="Shibumi, Consumo y Mercados, GAIA"/>
    <x v="18"/>
    <x v="4"/>
    <s v="Ciencias sociales"/>
    <n v="54711720"/>
    <n v="13860000"/>
    <n v="40851720"/>
    <s v="2 artículos en revista indexada, 2 ponencias, 1 trabajo de grado de pregrado"/>
  </r>
  <r>
    <x v="0"/>
    <n v="17730010"/>
    <n v="58"/>
    <s v="Ontología en América Latina. Fase 2: ontología indígena"/>
    <s v="Jhon Alexánder Idrobo Velasco"/>
    <s v="Juan Carlos Cepeda Herrera"/>
    <s v="Tlamatinime sobre Ontología Lationamericana"/>
    <x v="19"/>
    <x v="5"/>
    <s v="Humanidades"/>
    <n v="46383750"/>
    <n v="26100000"/>
    <n v="20283750"/>
    <s v="1 artículo en revista indexada, 3 ponencias"/>
  </r>
  <r>
    <x v="0"/>
    <n v="17490050"/>
    <n v="59"/>
    <s v="Evaluación del desempeño ambiental y económico de procesos de digestión y codigestión anaeróbica en escenarios colombianos"/>
    <s v="Paola Andrea Acevedo Pabón"/>
    <s v="Iván Orlando Cabeza Rojas, Ana Paola Becerra Quiroz, Nidia Elena Ortiz Penagos"/>
    <s v="INAM-USTA"/>
    <x v="14"/>
    <x v="6"/>
    <s v="Ingenierías"/>
    <n v="87295000"/>
    <n v="40000000"/>
    <n v="47295000"/>
    <s v="1 artículo en revista indexada, 2 ponencias"/>
  </r>
  <r>
    <x v="0"/>
    <n v="17735010"/>
    <n v="60"/>
    <s v="Análisis de las condiciones de vida de los municipios de Cundinamarca"/>
    <s v="Andrés Felipe Ortíz Rico"/>
    <s v="José Fernando Zea Castro"/>
    <s v="Ustadística"/>
    <x v="20"/>
    <x v="2"/>
    <s v="Ciencias sociales"/>
    <n v="33613000"/>
    <n v="14200000"/>
    <n v="19413000"/>
    <s v="2 artículos en revista indexada, 2 ponencias, 1 Entregas desarrollos computacionales relacionados con la implementación de los modelos estadísticos utilizados"/>
  </r>
  <r>
    <x v="0"/>
    <n v="17740010"/>
    <n v="61"/>
    <s v="Diseño de un libro de recursos didácticos de apoyo a la enseñanza de español como lengua extranjera"/>
    <s v="Diana Marcela Bernal"/>
    <s v="Yuribia Andrea Caro"/>
    <s v="USTA-Learning"/>
    <x v="21"/>
    <x v="0"/>
    <s v="Humanidades"/>
    <n v="51914612"/>
    <n v="26673500"/>
    <n v="25241112"/>
    <s v="1 libro de recursos didácticos, 1 artículo en revista indexada, 1 ponencia"/>
  </r>
  <r>
    <x v="0"/>
    <n v="17050010"/>
    <n v="62"/>
    <s v="Integrando el entrenamiento en aceptación y compromiso con el conductual tradicional para el control del peso. Una aproximación inicial."/>
    <s v="Fredy Rodríguez"/>
    <s v="Stefano Vinaccia"/>
    <s v="Psicología, salud,trabajo y calidad de vida"/>
    <x v="22"/>
    <x v="3"/>
    <s v="Ciencias sociales"/>
    <n v="38162320"/>
    <n v="19000000"/>
    <n v="19162320"/>
    <s v="1 artículo en revista indexada, 1 ponencia"/>
  </r>
  <r>
    <x v="0"/>
    <n v="17460010"/>
    <n v="63"/>
    <s v="Impacto de la cátedra de formación física integral Henri Didon en torno a la actividad física y la salud en la población estudiantil de la Universidad Santo Tomás, Bogotá."/>
    <s v="Astrid Yamile Rodríguez Arboleda"/>
    <s v="Diana Paola Saenz, Aura Catalina Zea Robles, Carlos Mario Toro, Hugo David Afanador Castañeda"/>
    <s v="Grupo del área de la salud Cátedra Henri Didón, Aletheia"/>
    <x v="0"/>
    <x v="0"/>
    <s v="Ciencias de la salud"/>
    <n v="53653800"/>
    <n v="11794800"/>
    <n v="41859000"/>
    <s v="1 artículo en revista indexada, 1 ponencia"/>
  </r>
  <r>
    <x v="1"/>
    <n v="17015011"/>
    <n v="64"/>
    <s v="Transporte masivo bogotano: manifestación de la cotidianidad humana desde el lenguaje corporal y verbal"/>
    <s v="Jenny Marcela Rodríguez Rojas"/>
    <s v="Estudiantes investigadores de semillero"/>
    <s v="Aletheia"/>
    <x v="0"/>
    <x v="0"/>
    <s v="Humanidades"/>
    <n v="53611900"/>
    <n v="19870000"/>
    <n v="33741900"/>
    <s v="1 artículo en revista indexada, 1 novela o documental gráfico, 1 ponencia, 1 generación de contenido, 1 gestión del laboratorio digital humanista"/>
  </r>
  <r>
    <x v="1"/>
    <n v="17105011"/>
    <n v="65"/>
    <s v="Bioadsorción de fenolftaleína y azul de metileno de aguas residuales sobre estropajo (luffa cylindrica)"/>
    <s v="Obradith Caicedo O."/>
    <s v="Estudiantes investigadores de semillero"/>
    <s v="Ciencia, ingenierías y materiales"/>
    <x v="23"/>
    <x v="0"/>
    <s v="Ciencias naturales"/>
    <n v="36812500"/>
    <n v="8000000"/>
    <n v="28812500"/>
    <s v="1 artículo publicable, 1 ponencia"/>
  </r>
  <r>
    <x v="1"/>
    <n v="17115011"/>
    <n v="66"/>
    <s v="Solstecio: nuevos lenguajes audiovisuales para la construcción de ciudadanía sobre diálogos de no guerra"/>
    <s v="Fabio Andres Ribero"/>
    <s v="Estudiantes investigadores de semillero"/>
    <s v="Comunicación-paz, conflicto"/>
    <x v="1"/>
    <x v="1"/>
    <s v="Ciencias sociales"/>
    <n v="46910000"/>
    <n v="7330000"/>
    <n v="39580000"/>
    <s v="1 espacios de socialización (artículos-ponencias entre otros), 1 generación de contenidos"/>
  </r>
  <r>
    <x v="1"/>
    <n v="17125011"/>
    <n v="67"/>
    <s v="Dinámicas urbano-rurales en el territorio del parque cantarrana"/>
    <s v="Laura de la Rosa Solano"/>
    <s v="Estudiantes investigadores de semillero"/>
    <s v="Conflictos sociales, género y territorios"/>
    <x v="24"/>
    <x v="1"/>
    <s v="Ciencias sociales"/>
    <n v="10326338"/>
    <n v="7370400"/>
    <n v="2955938"/>
    <s v="1 artículo publicable, 1 ponencia"/>
  </r>
  <r>
    <x v="1"/>
    <n v="17130011"/>
    <n v="68"/>
    <s v="Construcción de identidad nacional a través del reconocimiento, compra y/o uso de las marcas: caso Colombia"/>
    <s v="Sara Catalina Forero Molina"/>
    <s v="Estudiantes investigadores de semillero"/>
    <s v="Consumo y mercados"/>
    <x v="3"/>
    <x v="2"/>
    <s v="Ciencias sociales"/>
    <n v="20323600"/>
    <n v="7900000"/>
    <n v="12423600"/>
    <s v="1 artículo publicable, 2 ponencias"/>
  </r>
  <r>
    <x v="1"/>
    <n v="17130012"/>
    <n v="69"/>
    <s v="Categorización de los canales de distribución según la percepción de los consumidores de niveles socioeconómicos 3 y 4 en la localidad de suba de la ciudad de Bogotá"/>
    <s v="Gustavo Riveros Polania"/>
    <s v="Estudiantes investigadores de semillero"/>
    <s v="Consumo y mercados"/>
    <x v="3"/>
    <x v="2"/>
    <s v="Ciencias sociales"/>
    <n v="20162100"/>
    <n v="7738500"/>
    <n v="12423600"/>
    <s v="1 artículo publicable, 2 ponencias"/>
  </r>
  <r>
    <x v="1"/>
    <n v="17130013"/>
    <n v="70"/>
    <s v="Campañas distritales para la promoción de la cultura ciudadana en Bogotá: diagnóstico y estrategias para su implementación"/>
    <s v="Carolina Garzón Medina"/>
    <s v="Estudiantes investigadores de semillero"/>
    <s v="Consumo y mercados; Conflictos sociales, género y territorios"/>
    <x v="25"/>
    <x v="4"/>
    <s v="Ciencias sociales"/>
    <n v="32912600"/>
    <n v="7700000"/>
    <n v="25212600"/>
    <s v="2 artículos publicables, 2 ponencias, 1 trabajo de grado de pregrado"/>
  </r>
  <r>
    <x v="1"/>
    <n v="17145011"/>
    <n v="71"/>
    <s v="Relación entre la Flexibilidad Estática y la Fuerza Muscular (Máxima, Resistencia y de Potencia) de Miembros Inferiores en estudiantesAparentemente Sanos de la Facultad de Cultura Física, Deporte y Recreación de la Universidad Santo Tomas de Bogotá"/>
    <s v="Laura Elizabeth Castro Jiménez"/>
    <s v="Estudiantes investigadores de semillero"/>
    <s v="Cuerpo, sujeto y educación"/>
    <x v="4"/>
    <x v="3"/>
    <s v="Ciencias de la salud"/>
    <n v="24020000"/>
    <n v="4000000"/>
    <n v="20020000"/>
    <s v="1 artículo en revista indexada, 1 ponencia"/>
  </r>
  <r>
    <x v="1"/>
    <n v="17235011"/>
    <n v="72"/>
    <s v="Descentralización Fiscal en el Nivel Departamental desde una perspectiva política y económica: la educación básica y media en Atlántico, Córdoba, Cundinamarca y Guajira."/>
    <s v="Jorge Enrique Martínez Carvajal"/>
    <s v="Estudiantes investigadores de semillero"/>
    <s v="Economía y humanismo"/>
    <x v="26"/>
    <x v="4"/>
    <s v="Ciencias sociales"/>
    <n v="9080000"/>
    <n v="4000000"/>
    <n v="5080000"/>
    <s v="2 artículos publicables, 2 ponencias"/>
  </r>
  <r>
    <x v="1"/>
    <n v="17352011"/>
    <n v="73"/>
    <s v="Trasatlánticos artísticos: transferencias culturales en el cuento y el arte colombianos (1910-1920). Un estudio hemerográfico a partir de las revistas El Gráfico y Cromos."/>
    <s v="Paula Andrea Marín Colorado"/>
    <s v="Estudiantes investigadores de semillero"/>
    <s v="Fray Antón de Montesinos"/>
    <x v="7"/>
    <x v="5"/>
    <s v="Humanidades"/>
    <n v="11826000"/>
    <n v="7997000"/>
    <n v="3829000"/>
    <s v="2 capítulos de libro, 1 organización de evento, 1 pasantía"/>
  </r>
  <r>
    <x v="1"/>
    <n v="17355011"/>
    <n v="74"/>
    <s v="Implementación y validación experimental del análisis computacional de un problema de colisión a través del método de dinámica explicita y dinámica de sistemas multicuerpos flexibles (FMBD)"/>
    <s v="Carlos Alberto Garzón Ramírez"/>
    <s v="Estudiantes investigadores de semillero"/>
    <s v="GEAMEC"/>
    <x v="9"/>
    <x v="6"/>
    <s v="Ingenierías"/>
    <n v="17460000"/>
    <n v="8000000"/>
    <n v="9460000"/>
    <s v="1 artículo en revista indexada, 1 ponencia, 1 dispositivo para realización y experimentación de pruebas de colisión tipo péndulo"/>
  </r>
  <r>
    <x v="1"/>
    <n v="17355012"/>
    <n v="75"/>
    <s v="Diseño y fabricación de prótesis de extremidad superior implementando sensores mioeléctricos"/>
    <s v="Marco Antonio Velasco Peña"/>
    <s v="Estudiantes investigadores de semillero"/>
    <s v="GEAMEC"/>
    <x v="9"/>
    <x v="6"/>
    <s v="Ingenierías"/>
    <n v="54690000"/>
    <n v="7990000"/>
    <n v="46700000"/>
    <s v="1 artículo en revista indexada, 1 ponencia"/>
  </r>
  <r>
    <x v="1"/>
    <n v="17355013"/>
    <n v="76"/>
    <s v="Formulación de un lubricante para motores a gasolina de 2 tiempos empleando aceites vegetales como aditivos"/>
    <s v="Dionisio Humberto Malagón Romero"/>
    <s v="Estudiantes investigadores de semillero"/>
    <s v="GEAMEC"/>
    <x v="9"/>
    <x v="6"/>
    <s v="Ingenierías"/>
    <n v="22700000"/>
    <n v="8000000"/>
    <n v="14700000"/>
    <s v="1 artículo publicable, 1 desarrollo tecnológico, 1 ponencia"/>
  </r>
  <r>
    <x v="1"/>
    <n v="17360011"/>
    <n v="77"/>
    <s v="Desarrollo de Juego Educativo con Dispositivo de Realidad Virtual"/>
    <s v="Eyberth Rolando Rojas Martínez"/>
    <s v="Estudiantes investigadores de semillero"/>
    <s v="GED"/>
    <x v="10"/>
    <x v="6"/>
    <s v="Ingenierías"/>
    <n v="16459900"/>
    <n v="7955900"/>
    <n v="8504000"/>
    <s v="1 artículo publicable, 1 registro de software"/>
  </r>
  <r>
    <x v="1"/>
    <n v="17410011"/>
    <n v="78"/>
    <s v="Estudio de la ductilidad y prevención de fallas frágiles en elementos estructurales “Vigas de concreto armado” sometidas a flexión, analizando la respuesta de los elementos para diferentes configuraciones de acero"/>
    <s v="Ferney Oswaldo Peña Rey"/>
    <s v="Estudiantes investigadores de semillero"/>
    <s v="GIFIC"/>
    <x v="27"/>
    <x v="6"/>
    <s v="Ingenierías"/>
    <n v="29394400"/>
    <n v="4419400"/>
    <n v="24975000"/>
    <s v="1 documento de guía técnica para el desarrollo de modelos teóricos y computacionales para el análisis de la ductilidad en vigas, 1 póster"/>
  </r>
  <r>
    <x v="1"/>
    <n v="17410013"/>
    <n v="80"/>
    <s v="Factores geológicos e ingenieriles relacionados al origen, evolución y control del deslizamiento de tierra en Timaná, Huila – Colombia."/>
    <s v="Livaniel Viveros Rosero"/>
    <s v="Estudiantes investigadores de semillero"/>
    <s v="GIFIC"/>
    <x v="27"/>
    <x v="6"/>
    <s v="Ingenierías"/>
    <n v="42588450"/>
    <n v="8000000"/>
    <n v="34588450"/>
    <s v="1 Capitulo marco teórico del informe final con todos los resultados, 1 Informe de campo detallado donde se relaciona la información recolectada en campo georeferenciada, 1 Red de monitoreo in situ básica para el deslizamiento de tierra, 1 Mapa de Amenazas por deslizamientos de tierra para el Municipio de Timaná- Huila, 1 Documento informe técnico final con todos los resultados, 1 Capítulo del libro de la Colección Semillas, 1 Apropiación social del conocimiento acerca de los riesgos geológicos que amenazan a la población de Timaná"/>
  </r>
  <r>
    <x v="1"/>
    <n v="17465011"/>
    <n v="81"/>
    <s v="Espiritualidad de justicia, perdón y reconciliación en un horizonte político de paz y buen vivir desde el III Isaías."/>
    <s v="Maricel Mena"/>
    <s v="Estudiantes investigadores de semillero"/>
    <s v="Gustavo Gutiérrez, O.P.: Teología Latinoamericana"/>
    <x v="28"/>
    <x v="5"/>
    <s v="Humanidades"/>
    <n v="21500000"/>
    <n v="8000000"/>
    <n v="13500000"/>
    <s v="1 artículo publicable, 1 capítulo de libro, 1 cartilla didáctica"/>
  </r>
  <r>
    <x v="1"/>
    <n v="17480011"/>
    <n v="82"/>
    <s v="Participación de la mujer en la economía del Nuevo Reino de Granada. 1750 – 1830"/>
    <s v="Andrés Mauricio Escobar Herrera"/>
    <s v="Estudiantes investigadores de semillero"/>
    <s v="IESHFAZ"/>
    <x v="29"/>
    <x v="0"/>
    <s v="Humanidades"/>
    <n v="13349132"/>
    <n v="8000000"/>
    <n v="5349132"/>
    <s v="1 artículo publicable, 1 ponencia"/>
  </r>
  <r>
    <x v="1"/>
    <n v="17490011"/>
    <n v="83"/>
    <s v="Formulación del plan de seguridad del agua para el acuedcuto rural Aguasanta E.S.P. en el municipio de San Antonio del Tequendama"/>
    <s v="Andrés F. Martínez"/>
    <s v="Estudiantes investigadores de semillero"/>
    <s v="INAM-USTA, GIFIC"/>
    <x v="30"/>
    <x v="4"/>
    <s v="Ingenierías"/>
    <n v="56683400"/>
    <n v="7880000"/>
    <n v="48803400"/>
    <s v="1 artículo publicable, 1 ponencia"/>
  </r>
  <r>
    <x v="1"/>
    <n v="17660011"/>
    <n v="84"/>
    <s v="La política social compensatoria en Colombia: un análisis a la luz del concepto de justicia general"/>
    <s v="Édgar Antonio Guarín Ramírez"/>
    <s v="Estudiantes investigadores de semillero"/>
    <s v="Raimundo de Peñafort"/>
    <x v="31"/>
    <x v="7"/>
    <s v="Ciencias sociales"/>
    <n v="21448250"/>
    <n v="8000000"/>
    <n v="13448250"/>
    <s v="1 artículo publicable, 1 ponencia"/>
  </r>
  <r>
    <x v="1"/>
    <n v="17630011"/>
    <n v="85"/>
    <s v="Evasión de contribuciones de la seguridad social: un análisis comparativo entre colombia y chile durante el periodo 2008 -2015"/>
    <s v="Esneider Alexander Pesca Polanco"/>
    <s v="Estudiantes investigadores de semillero"/>
    <s v="Protección social y salud pública"/>
    <x v="5"/>
    <x v="2"/>
    <s v="Ciencias sociales"/>
    <n v="12000000"/>
    <n v="8000000"/>
    <n v="4000000"/>
    <s v="1 artículo publicable, 2 ponencias"/>
  </r>
  <r>
    <x v="1"/>
    <n v="17680011"/>
    <n v="86"/>
    <s v="La educación moral en la tragedia y la comedia griegas clásicas"/>
    <s v="Ciro Alonso Páez"/>
    <s v="Estudiantes investigadores de semillero"/>
    <s v="San Alberto Magno"/>
    <x v="7"/>
    <x v="5"/>
    <s v="Humanidades"/>
    <n v="10450933"/>
    <n v="7495000"/>
    <n v="2955933"/>
    <s v="1 artículo publicable, 1 obra teatral"/>
  </r>
  <r>
    <x v="1"/>
    <n v="17690011"/>
    <n v="87"/>
    <s v="Ingreso de Colombia a la OCDE: retos y oportunidades de inversión productiva para el sector Agrícola colombiano."/>
    <s v="Paola Helena Bautista Valencia"/>
    <s v="Estudiantes investigadores de semillero"/>
    <s v="Shibumi"/>
    <x v="17"/>
    <x v="2"/>
    <s v="Ciencias sociales"/>
    <n v="14156500"/>
    <n v="4000000"/>
    <n v="10156500"/>
    <s v="1 artículo en revista indexada, 1 ponencia"/>
  </r>
  <r>
    <x v="1"/>
    <n v="17690012"/>
    <n v="88"/>
    <s v="La nutrición infantil como factor determinante de la productividad"/>
    <s v="Javier Deaza Chavez"/>
    <s v="Estudiantes investigadores de semillero"/>
    <s v="Shibumi"/>
    <x v="17"/>
    <x v="2"/>
    <s v="Ciencias sociales"/>
    <n v="23502000"/>
    <n v="13346000"/>
    <n v="10156000"/>
    <s v="1 artículo en revista indexada, 1 ponencia"/>
  </r>
  <r>
    <x v="1"/>
    <n v="17690013"/>
    <n v="89"/>
    <s v="Calidad del empleo en las regiones urbanas y rurales de la Alianza del Pacífico durante 2007-2015. Un análisis multidimensional mediante variables latentes."/>
    <s v="Javier Deaza Chaves"/>
    <s v="Estudiantes investigadores de semillero"/>
    <s v="Shibumi, Economía y humanismo"/>
    <x v="17"/>
    <x v="2"/>
    <s v="Ciencias sociales"/>
    <n v="14156000"/>
    <n v="4000000"/>
    <n v="10156000"/>
    <s v="1 Ponencia Internacional, 3 Ponencias Nacionales, 2 Artículos en revistas indexadas, 1 Video tutorial PLS-PM, 1 Video tutorial Encuestas de Hogares, 1 Taller de índices laborales, 1 Taller de PLS-PM, 1 Foro interdisciplinario sobre calidad laboral"/>
  </r>
  <r>
    <x v="1"/>
    <n v="17690014"/>
    <n v="90"/>
    <s v="El papel de la agencia presidencial de cooperación internacional de Colombia (APC Colombia) para garantizar el desarrollo integral de la niñez y adolescencia"/>
    <s v="Andrés Gaitán Rodríguez"/>
    <s v="Estudiantes investigadores de semillero"/>
    <s v="Grupo de estudios en gobierno y relaciones internacionales, Shibumi"/>
    <x v="11"/>
    <x v="7"/>
    <s v="Ciencias sociales"/>
    <n v="22436000"/>
    <n v="4000000"/>
    <n v="18436000"/>
    <s v="1 artículo publicable"/>
  </r>
  <r>
    <x v="1"/>
    <n v="17735011"/>
    <n v="91"/>
    <s v="Caracterización de hábitos de consumo mediante el uso de técnicas de neuromarketing"/>
    <s v="Wilmer Darío Pineda Ríos"/>
    <s v="Estudiantes investigadores de semillero"/>
    <s v="Ustadística"/>
    <x v="20"/>
    <x v="2"/>
    <s v="Ciencias sociales"/>
    <n v="32826200"/>
    <n v="6800000"/>
    <n v="26026200"/>
    <s v="1 artículo en revista indexada, 1 ponencia"/>
  </r>
  <r>
    <x v="1"/>
    <n v="17740011"/>
    <n v="92"/>
    <s v="Inscripciones latinas en el complejo histórico de Santa Cruz De Mompox, Cartagena De Indias y Santa Marta"/>
    <s v="Rosa Angela Bonilla Malaver"/>
    <s v="Estudiantes investigadores de semillero"/>
    <s v="USTA-Learning"/>
    <x v="21"/>
    <x v="0"/>
    <s v="Humanidades"/>
    <n v="12460000"/>
    <n v="4000000"/>
    <n v="8460000"/>
    <s v="1 artículo publicable, 1 generación de contenidos"/>
  </r>
  <r>
    <x v="2"/>
    <n v="17152010"/>
    <n v="93"/>
    <s v="Mitos y verdades del efecto del diseño (DEFF) en estudios por muestreo probabilístico"/>
    <s v="Hanwen Zhang"/>
    <s v="No tiene"/>
    <s v="Ustadística"/>
    <x v="20"/>
    <x v="2"/>
    <s v="Ciencias sociales"/>
    <n v="13019375"/>
    <n v="4480000"/>
    <n v="8539375"/>
    <s v="1 artículo en revista indexada, 1 ponencia"/>
  </r>
  <r>
    <x v="2"/>
    <n v="17152020"/>
    <n v="94"/>
    <s v="Estado actual de las revistas científicas en el área de la cultura física, el deporte y la recreación en América latina"/>
    <s v="Carmen Forero"/>
    <s v="No tiene"/>
    <s v="Cuerpo, sujeto y educación"/>
    <x v="4"/>
    <x v="3"/>
    <s v="Ciencias sociales"/>
    <n v="15998000"/>
    <n v="5000000"/>
    <n v="10998000"/>
    <s v="1 artículo en revista indexada, 1 ponencia"/>
  </r>
  <r>
    <x v="2"/>
    <n v="17152030"/>
    <n v="95"/>
    <s v="Análisis bibliométrico de la producción de la revista Diversitas: perspectivas en psicología"/>
    <s v="Constanza Aguilar Bustamante"/>
    <s v="No tiene"/>
    <s v="Psicología, salud,trabajo y calidad de vida"/>
    <x v="22"/>
    <x v="3"/>
    <s v="Ciencias sociales"/>
    <n v="21370524"/>
    <n v="6000000"/>
    <n v="15370524"/>
    <s v="1 artículo en revista indexada, 1 ponencia, 1 pasantía"/>
  </r>
  <r>
    <x v="0"/>
    <n v="17405010"/>
    <n v="96"/>
    <s v="Relación entre Variabilidad de la Frecuencia Cardiaca y modo de entrenamiento"/>
    <s v="Dario Mendoza Romero"/>
    <s v="Luis Jaime Córdoba Ibarguen"/>
    <s v="GICAEDS"/>
    <x v="4"/>
    <x v="3"/>
    <s v="Ciencias de la salud"/>
    <n v="31528250"/>
    <n v="16100000"/>
    <n v="15428250"/>
    <s v="1 artículo en revista indexada, 1 ponencia"/>
  </r>
  <r>
    <x v="0"/>
    <n v="17405020"/>
    <n v="97"/>
    <s v="Relación entre el rendimiento académico, la condición física y la salud cardiovascular, en estudiantes universitarios. Un estudio transversal"/>
    <s v="Héctor Reynaldo Triana Reina"/>
    <s v="Javier Martínez Torres"/>
    <s v="GICAEDS"/>
    <x v="4"/>
    <x v="3"/>
    <s v="Ciencias de la salud"/>
    <n v="36610250"/>
    <n v="19490000"/>
    <n v="17120250"/>
    <s v="1 artículo en revista indexada, 1 ponencia, 3 estudiantes de semillero"/>
  </r>
</pivotCacheRecords>
</file>

<file path=xl/pivotCache/pivotCacheRecords2.xml><?xml version="1.0" encoding="utf-8"?>
<pivotCacheRecords xmlns="http://schemas.openxmlformats.org/spreadsheetml/2006/main" xmlns:r="http://schemas.openxmlformats.org/officeDocument/2006/relationships" count="94">
  <r>
    <n v="1"/>
    <n v="17015010"/>
    <n v="1"/>
    <s v="Análisis de los procesos de investigación de los jóvenes en humanidades a partir de los medios y mediaciones audiovisuales"/>
    <s v="Jhon Fredy Maldonado"/>
    <s v="Jenny Marcela Rodríguez Rojas, Luis Antonio Merchán Parra, Graciela Victoria Franco, Didier Arnulfo Santiago Franco, Juan Sebastián López López"/>
    <s v="Aletheia"/>
    <x v="0"/>
    <x v="0"/>
    <s v="Humanidades"/>
    <n v="64062950"/>
    <n v="19870000"/>
    <n v="44192950"/>
    <s v="1 artículo en revista indexada, 1 novela o documental gráfico, 2 ponencias, 1 generación de contenido, 1 gestión del laboratorio digital humanista"/>
    <n v="74"/>
    <x v="0"/>
  </r>
  <r>
    <n v="1"/>
    <n v="17015020"/>
    <n v="2"/>
    <s v="Educar desde el conflicto en el postconflicto : perspectiva de género y generación"/>
    <s v="Claudia María Moreno Gómez"/>
    <s v="Andrea Buitrago Rojas, Humberto Valero Cárdenas, Andrés Felipe Rivera Gómez"/>
    <s v="Aletheia"/>
    <x v="0"/>
    <x v="0"/>
    <s v="Humanidades"/>
    <n v="34710294"/>
    <n v="9000000"/>
    <n v="25710294"/>
    <s v="4 ponencias, 1 diplomado"/>
    <n v="86"/>
    <x v="1"/>
  </r>
  <r>
    <n v="1"/>
    <n v="17015030"/>
    <n v="3"/>
    <s v="Subjetividades urbanas en el posconflicto colombiano: política del presente en la perspectiva de paz y seguridad"/>
    <s v="Steven Silva Salazar"/>
    <s v="William Farfán Moreno"/>
    <s v="Aletheia"/>
    <x v="0"/>
    <x v="0"/>
    <s v="Humanidades"/>
    <n v="50150000"/>
    <n v="16400000"/>
    <n v="33750000"/>
    <s v="1 artículo en revista indexada, 1 ponencia"/>
    <n v="52.5"/>
    <x v="2"/>
  </r>
  <r>
    <n v="1"/>
    <n v="17015040"/>
    <n v="4"/>
    <s v="El liderazgo docente y la evaluación del aprendizaje a partir de las dimensiones de la acción"/>
    <s v="Julio César Murcia Padilla"/>
    <s v="Fabio Manrique Millán "/>
    <s v="Aletheia"/>
    <x v="0"/>
    <x v="0"/>
    <s v="Humanidades"/>
    <n v="32881500"/>
    <n v="9000000"/>
    <n v="23881500"/>
    <s v="2 artículos en revista indexada, 1 ponencia"/>
    <n v="56"/>
    <x v="2"/>
  </r>
  <r>
    <n v="1"/>
    <n v="17015050"/>
    <n v="5"/>
    <s v="Tres propuestas didácticas para la enseñanza de las humanidades bajo el modelo de la pedagogía problémica y su aporte a la formación integral."/>
    <s v="Fray Alberto Ramírez Téllez"/>
    <s v="Darwin Arturo Muñoz Buitrago "/>
    <s v="Aletheia"/>
    <x v="0"/>
    <x v="0"/>
    <s v="Humanidades"/>
    <n v="63114500"/>
    <n v="28952000"/>
    <n v="34162500"/>
    <s v="1 artículo en revista indexada, 2 ponencias"/>
    <n v="77"/>
    <x v="1"/>
  </r>
  <r>
    <n v="1"/>
    <n v="17070010"/>
    <n v="6"/>
    <s v="La formación Humanística a partir del pensamiento Tomista en la Usta hoy"/>
    <s v="Miguel Moreno Lugo"/>
    <s v="Jaime Oswaldo Linares Guerra, Carlos Augusto Corredor Ramírez, Kenia Karolina Latorre Cañizares, Esdras Maldonado Díaz"/>
    <s v="CETHI"/>
    <x v="0"/>
    <x v="0"/>
    <s v="Humanidades"/>
    <n v="51014000"/>
    <n v="6185000"/>
    <n v="44829000"/>
    <s v="1 artículo en revista indexada, 1 ponencia, 1 capítulo de libro, 1 estrategia de divulgación"/>
    <n v="34"/>
    <x v="2"/>
  </r>
  <r>
    <n v="1"/>
    <n v="17070020"/>
    <n v="7"/>
    <s v="Fortalecimiento del proceso de acompañamiento estudiantil desde el Departamento de Humanidades y Formación Integral a partir de la comprensión del desarrollo cognitivo en estudiantes neotomasinos (fase 1)."/>
    <s v="Adriana Riaño Triviño"/>
    <s v="Diana Catherine Cely Atuesta"/>
    <s v="CETHI"/>
    <x v="0"/>
    <x v="0"/>
    <s v="Humanidades"/>
    <n v="47072375"/>
    <n v="19700000"/>
    <n v="27372375"/>
    <s v="1 artículo en revista indexada, 1 ponencia, 1 generación de contenido"/>
    <n v="60.52"/>
    <x v="2"/>
  </r>
  <r>
    <n v="1"/>
    <n v="17070030"/>
    <n v="8"/>
    <s v="La enseñanza del Derecho bajo la perspectiva del realismo jurídico y el aprendizaje basado en Problemas"/>
    <s v="Guillermo Alfonso Gómez Agudelo"/>
    <s v="Franklin Meneses Sáchica"/>
    <s v="CETHI"/>
    <x v="0"/>
    <x v="0"/>
    <s v="Humanidades"/>
    <n v="46388875"/>
    <n v="22000000"/>
    <n v="24388875"/>
    <s v="1 artículo en revista indexada, 1 working paper, 1 divulgación"/>
    <n v="84"/>
    <x v="1"/>
  </r>
  <r>
    <n v="1"/>
    <n v="17115010"/>
    <n v="9"/>
    <s v="Cuarta fase: La Etnicidad del Pueblo Muisca: Nueva Oralitura, Indigeneidad, Conflicto Intraétnico y Propuestas de Paz"/>
    <s v="Pablo Felipe Gómez"/>
    <s v="Sarai Gómez Cáceres"/>
    <s v="Comunicación-paz, conflicto"/>
    <x v="1"/>
    <x v="1"/>
    <s v="Ciencias sociales"/>
    <n v="35276000"/>
    <n v="21560000"/>
    <n v="13716000"/>
    <s v="2 libros, 2 ponencias, 1 espacio de participación ciudadana, 1 trabajo de grado de pregrado"/>
    <n v="86"/>
    <x v="1"/>
  </r>
  <r>
    <n v="1"/>
    <n v="17115020"/>
    <n v="10"/>
    <s v="Representaciones sociales de paz expuestas en las emisiones del medio día de los noticieros de noticiasrcn.com y caracoltv.com del 23 de junio de 2016"/>
    <s v="María Teresa Suárez González"/>
    <s v="Fabiola León Posada, Ximena Santisteban  "/>
    <s v="Comunicación-paz, conflicto"/>
    <x v="1"/>
    <x v="1"/>
    <s v="Ciencias sociales"/>
    <n v="66433920"/>
    <n v="19140000"/>
    <n v="47293920"/>
    <s v="1 artículo en revista indexada, 2 ponencias"/>
    <n v="45"/>
    <x v="2"/>
  </r>
  <r>
    <n v="1"/>
    <n v="17115030"/>
    <n v="11"/>
    <s v="Segunda fase: Iniciativas de paz desde perspectivas étnicas e iniciativas locales: una mirada crítica a los marcos temporales y normativos de la Justicia Transicional en Colombia"/>
    <s v="Pablo Felipe Gómez"/>
    <s v="Fredy Leonardo Reyes, Clara Victoria Meza Maya"/>
    <s v="Comunicación-paz, conflicto"/>
    <x v="1"/>
    <x v="1"/>
    <s v="Ciencias sociales"/>
    <n v="53648000"/>
    <n v="31400000"/>
    <n v="22248000"/>
    <s v="1 libro, 1 ponencia, 1 trabajo de grado de pregrado, 1 espacio de participación ciudadana"/>
    <n v="72"/>
    <x v="0"/>
  </r>
  <r>
    <n v="1"/>
    <n v="17115040"/>
    <n v="12"/>
    <s v="La construcción del lenguaje en la sociedad del conocimiento y su relación con la formación de ciudadanía para la paz y la convivencia"/>
    <s v="Fabio Andrés Ribero Salazar"/>
    <s v="Jorge Arturo Uscátegui"/>
    <s v="Comunicación-paz, conflicto"/>
    <x v="1"/>
    <x v="1"/>
    <s v="Ciencias sociales"/>
    <n v="47600000"/>
    <n v="20400000"/>
    <n v="27200000"/>
    <s v="1 espacios de socialización (artículos-ponencias entre otros), 1 generación de contenidos"/>
    <n v="58.5"/>
    <x v="0"/>
  </r>
  <r>
    <n v="1"/>
    <n v="17115050"/>
    <n v="13"/>
    <s v="Representaciones de corporeidad expresadas en narrativas mediáticas e históricas. Seis casos emblemáticos en procesos de resistencia y violencia en Colombia"/>
    <s v="Jorge Iván Jaramillo Hincapié"/>
    <s v="Mónica Maritza Valencia Corredor, Ibeth Johana Molina Molina"/>
    <s v="Comunicación-paz, conflicto"/>
    <x v="1"/>
    <x v="1"/>
    <s v="Ciencias sociales"/>
    <n v="57945125"/>
    <n v="14025000"/>
    <n v="43920125"/>
    <s v="1 artículo en revista indexada, 2 ponencias, 1 seminario de maestría"/>
    <n v="67"/>
    <x v="2"/>
  </r>
  <r>
    <n v="1"/>
    <n v="17115060"/>
    <n v="14"/>
    <s v="Santuarios de la memoria: honra a los actos cívicos de preservación de la humanidad en Marsella, Risaralda"/>
    <s v="Beatriz Eugenia Enciso Betancourt"/>
    <s v="Daniela Mejia Naranjo"/>
    <s v="Comunicación-paz, conflicto"/>
    <x v="1"/>
    <x v="1"/>
    <s v="Ciencias sociales"/>
    <n v="86569340"/>
    <n v="29258900"/>
    <n v="57310440"/>
    <s v="1 libro, 1 documental, 2 ponencias"/>
    <n v="41"/>
    <x v="2"/>
  </r>
  <r>
    <n v="1"/>
    <n v="17115070"/>
    <n v="15"/>
    <s v="Narrativas transmediáticas y movimientos sociales, frente al proceso de paz: el caso colombiano."/>
    <s v="Delsar Roberto Gayon Tavera"/>
    <s v="Sandra Ximena Gallego Galvis"/>
    <s v="Comunicación-paz, conflicto"/>
    <x v="1"/>
    <x v="1"/>
    <s v="Ciencias sociales"/>
    <n v="45069000"/>
    <n v="21417000"/>
    <n v="23652000"/>
    <s v="2 artículos en revista indexada, 1 taller, 1 informe técnico final"/>
    <n v="70"/>
    <x v="0"/>
  </r>
  <r>
    <n v="1"/>
    <n v="17115080"/>
    <n v="16"/>
    <s v="Pensando la universidad como un territorio para el Buen Vivir: Discursos y prácticas de la comunidad académica de los posgrados de la División de Ciencias Sociales de la Universidad Santo Tomás. Sede Bogotá"/>
    <s v="Lina María Patricia Manrique Villanueva"/>
    <s v="Bernardo Alfredo Hernández Umaña, Doris Yaneth Herrera"/>
    <s v="Comunicación-paz, conflicto"/>
    <x v="1"/>
    <x v="1"/>
    <s v="Ciencias sociales"/>
    <n v="65840250"/>
    <n v="26940000"/>
    <n v="38900250"/>
    <s v="2 artículos en revista indexada, 1 ponencia, 1 generación de contenidos"/>
    <n v="50"/>
    <x v="2"/>
  </r>
  <r>
    <n v="1"/>
    <n v="17115090"/>
    <n v="17"/>
    <s v="Proyecto de segunda fase. Territorio, memoria e identidad: estudio sobre la construcción de paz en la región del Alto Naya como territorio interétnico"/>
    <s v="Fredy Leonardo Reyes Albarracín"/>
    <s v="Clara Victoria Meza, Pablo Felipe Gómez"/>
    <s v="Comunicación-paz, conflicto"/>
    <x v="1"/>
    <x v="1"/>
    <s v="Ciencias sociales"/>
    <n v="40792000"/>
    <n v="25960000"/>
    <n v="14832000"/>
    <s v="1 libro, 1 ponencia, 1 trabajo de grado de pregrado, 1 generación de contenido"/>
    <n v="85.5"/>
    <x v="1"/>
  </r>
  <r>
    <n v="1"/>
    <n v="17115100"/>
    <n v="18"/>
    <s v="Transmisión de los conocimientos tradicionales en torno a la naturaleza con perspectiva de paz y justicia ambiental. Tercera fase del proyecto Naturaleza y Ambiente, dos categorías que se enfrentan"/>
    <s v="Sonia Uruburu Gilède"/>
    <s v="Yaneth Ortiz Nova"/>
    <s v="Comunicación-paz, conflicto"/>
    <x v="2"/>
    <x v="1"/>
    <s v="Ciencias sociales"/>
    <n v="75181250"/>
    <n v="39710000"/>
    <n v="35471250"/>
    <s v="1 capítulo de libro, 2 espacios de participación ciudadana, 1 comunicación social del conocimiento, 1 curso de maestría"/>
    <n v="91"/>
    <x v="1"/>
  </r>
  <r>
    <n v="1"/>
    <n v="17125010"/>
    <n v="19"/>
    <s v="Política cultural y participación: incidencia de colectivos de danza en Bogotá en la construcción de política pública para el campo dancístico"/>
    <s v="Diana Carolina Varón Castiblanco"/>
    <s v="Laura de la Rosa Solano, Aidaluz Sánchez Arismendi"/>
    <s v="Conflictos sociales, género y territorios"/>
    <x v="1"/>
    <x v="1"/>
    <s v="Ciencias sociales"/>
    <n v="39839125"/>
    <n v="11095375"/>
    <n v="28743750"/>
    <s v="1 artículo en revista indexada, 2 ponencias"/>
    <n v="93"/>
    <x v="1"/>
  </r>
  <r>
    <n v="1"/>
    <n v="17125020"/>
    <n v="20"/>
    <s v="Acción Colectiva en el Barrio Nuevo Chile en Bogotá a partir de la Central Nacional Provivienda Cenaprov"/>
    <s v="Edwin Diomedes Jaime Ruiz"/>
    <s v="Hernando Sáenz Acosta"/>
    <s v="Conflictos sociales, género y territorios"/>
    <x v="1"/>
    <x v="1"/>
    <s v="Ciencias sociales"/>
    <n v="40120000"/>
    <n v="15606250"/>
    <n v="24513750"/>
    <s v="1 artículo en revista indexada, 1 ponencia, 1 galería, 1 cartilla"/>
    <n v="49"/>
    <x v="2"/>
  </r>
  <r>
    <n v="1"/>
    <n v="17130010"/>
    <n v="21"/>
    <s v="Símbolos, significados y prácticas asociados a las finanzas personales en estudiantes universitarios de la ciudad de Bogotá"/>
    <s v="Samir Ricardo Neme Chaves"/>
    <s v="Sara Catalina Forero Molina"/>
    <s v="Consumo y mercados"/>
    <x v="3"/>
    <x v="2"/>
    <s v="Ciencias sociales"/>
    <n v="37330820"/>
    <n v="9999000"/>
    <n v="27331820"/>
    <s v="1 artículo en revista indexada, 1 ponencia"/>
    <n v="73"/>
    <x v="2"/>
  </r>
  <r>
    <n v="1"/>
    <n v="17145010"/>
    <n v="22"/>
    <s v="Condición física relacionada con la salud, nivel de actividad física y situación socioecónomica de niños y jóvenes con discapacidad intelectual de los colegios distritales de la ciudad de Bogotá"/>
    <s v="Diana Alexandra Camargo Rojas"/>
    <s v="Edwin Arcesio Gómez"/>
    <s v="Cuerpo, sujeto y educación"/>
    <x v="4"/>
    <x v="3"/>
    <s v="Ciencias de la salud"/>
    <n v="36640000"/>
    <n v="14590000"/>
    <n v="22050000"/>
    <s v="1 artículo en revista indexada, 1 ponencia, 1 trabajo de grado de pregrado"/>
    <n v="80"/>
    <x v="1"/>
  </r>
  <r>
    <n v="1"/>
    <n v="17165010"/>
    <n v="23"/>
    <s v="Diseño e implementación de un modelo de Educación ciudadana y ambiental como respuesta al fenómeno del despoblamiento generado por el conflicto armado"/>
    <s v="José Luciano Medina Suarez"/>
    <s v="Arly Adriana Rodríguez"/>
    <s v="Demoescuela"/>
    <x v="0"/>
    <x v="0"/>
    <s v="Humanidades"/>
    <n v="46060625"/>
    <n v="20000000"/>
    <n v="26060625"/>
    <s v="1 artículo en revista indexada, 1 ponencia, 1 documento de estrategias pedagógicas"/>
    <n v="92"/>
    <x v="1"/>
  </r>
  <r>
    <n v="1"/>
    <n v="17235010"/>
    <n v="24"/>
    <s v="Distribución de la riqueza y vivienda pública en América latina y Europa 1990 – 2015. Estudios de caso: Colombia, México, Chile, Bolivia, Francia y España"/>
    <s v="Oscar Arcos Palma"/>
    <s v="Olga García Norato, Lina María Penagos Sánchez, Álvaro Andrés Vernazza Páez"/>
    <s v="Economía y humanismo"/>
    <x v="5"/>
    <x v="2"/>
    <s v="Ciencias sociales"/>
    <n v="113378980"/>
    <n v="39400000"/>
    <n v="73978980"/>
    <s v="4 artículos en revista indexada, 4 ponencias"/>
    <n v="86"/>
    <x v="1"/>
  </r>
  <r>
    <n v="1"/>
    <n v="17235020"/>
    <n v="25"/>
    <s v="Estudio de viabilidad para la implementación de los Certificados de Potencial Adicional de Construcción (CEPAC) en la financiación del desarrollo urbanístico en la ciudad de Bogotá"/>
    <s v="Jhon Álvaro Pérez Cruz"/>
    <s v="Fabián Enrique Garzón Cuervo"/>
    <s v="Economía y humanismo"/>
    <x v="5"/>
    <x v="2"/>
    <s v="Ciencias sociales"/>
    <n v="24246500"/>
    <n v="10850000"/>
    <n v="13396500"/>
    <s v="1 artículo en revista indexada, 1 ponencia, 1 modelo de valorización de tierra"/>
    <n v="42"/>
    <x v="2"/>
  </r>
  <r>
    <n v="1"/>
    <n v="17235030"/>
    <n v="26"/>
    <s v="Interacciones entre desarrollo económico, violencia y corrupción: evidencia desde el análisis envolvente de datos y un modelo dinámico con datos de panel"/>
    <s v="Jorge Enrique Martínez Carvajal"/>
    <s v="Jin Antony Cotrino Sossa, Alexander Cotte Poveda"/>
    <s v="Economía y humanismo"/>
    <x v="5"/>
    <x v="2"/>
    <s v="Ciencias sociales"/>
    <n v="86904140"/>
    <n v="29990000"/>
    <n v="56914140"/>
    <s v="1 artículo en revista indexada, 1 ponencia"/>
    <n v="98"/>
    <x v="1"/>
  </r>
  <r>
    <n v="1"/>
    <n v="17235040"/>
    <n v="27"/>
    <s v="El desarrollo en las regiones en Colombia: un enfoque desde el IDH y la distribución del ingreso (1980 - 2015)"/>
    <s v="Luis Armando Mojica Castro"/>
    <s v="María Esperanza Cuenca Coral"/>
    <s v="Economía y humanismo"/>
    <x v="5"/>
    <x v="2"/>
    <s v="Ciencias sociales"/>
    <n v="21010000"/>
    <n v="8400000"/>
    <n v="12610000"/>
    <s v="1 artículo en revista indexada, 1 ponencia, 1 cátedra pregrado"/>
    <n v="70"/>
    <x v="0"/>
  </r>
  <r>
    <n v="1"/>
    <n v="17235050"/>
    <n v="28"/>
    <s v="Calidad del empleo, protección social y sector externo colombiano desde las reformas de la década de los 90: ¿Deteriora la calidad de las relaciones laborales la apertura al comercio internacional?"/>
    <s v="Wilmer Javier Rios Piñerez"/>
    <s v="María Esperanza Cuenca Coral"/>
    <s v="Economía y humanismo"/>
    <x v="5"/>
    <x v="2"/>
    <s v="Ciencias sociales"/>
    <n v="38147500"/>
    <n v="13847500"/>
    <n v="24300000"/>
    <s v="1 artículo en revista indexada, 1 ponencia, 1 producto de actividades relacionadas con la formación de Recurso Humano para la CTel, artículo de investigación/ponencia del estudiante vinculado como asistente al proyecto"/>
    <n v="85"/>
    <x v="1"/>
  </r>
  <r>
    <n v="1"/>
    <n v="17235060"/>
    <n v="29"/>
    <s v="Pobreza en la niñez: un caso de estudio para Colombia (2007 – 2015)"/>
    <s v="John Jairo Gómez Ríos"/>
    <s v="Henry Laverde Rojas, Alexander Sellamén Garzón"/>
    <s v="Economía y humanismo"/>
    <x v="5"/>
    <x v="2"/>
    <s v="Ciencias sociales"/>
    <n v="91520000"/>
    <n v="21296000"/>
    <n v="70224000"/>
    <s v="2 artículos en revista indexada, 2 ponencias, 2 working paper"/>
    <n v="80"/>
    <x v="1"/>
  </r>
  <r>
    <n v="1"/>
    <n v="17352010"/>
    <n v="31"/>
    <s v="Emociones y conflictos en el cultivo de la paz"/>
    <s v="Miguel Angel Villamil"/>
    <s v="José Miguel Cabarcas, Rubén Darío Vallejo, Wilson Hernando Soto"/>
    <s v="Aletheia (C), Ciencia e Ingeniería de Materiales (C), Fray Anton de Montesinos ©"/>
    <x v="6"/>
    <x v="4"/>
    <s v="Humanidades"/>
    <n v="127839360"/>
    <n v="30000000"/>
    <n v="97839360"/>
    <s v="3 artículos en revista indexada, 3 ponencias"/>
    <n v="91"/>
    <x v="1"/>
  </r>
  <r>
    <n v="1"/>
    <n v="17325020"/>
    <n v="32"/>
    <s v="Contexto urbano, historia mínima y vida cotidiana en la narrativa de Andrés Felipe Solano: generación Granta español, segunda fase"/>
    <s v="Ofelia Ros"/>
    <s v="Ninfa Stella Cárdenas  Martha J. Patiño Barragán "/>
    <s v="Fray Antón de Montesinos, San Alberto Magno"/>
    <x v="7"/>
    <x v="5"/>
    <s v="Humanidades"/>
    <n v="77600000"/>
    <n v="29000000"/>
    <n v="48600000"/>
    <s v="1 artículo en revista indexada, 2 ponencias, 1 trabajo de grado de maestría"/>
    <n v="84"/>
    <x v="1"/>
  </r>
  <r>
    <n v="1"/>
    <n v="17330010"/>
    <n v="33"/>
    <s v="Deliberación, reconocimiento, reparación y emancipación: cuatro claves sobre la justicia política desde América Latina"/>
    <s v="Edgar López López"/>
    <s v="Claudia Giraldo, Ángela Niño Castro, Gloria Reyes,  Santiago Castro Gómez "/>
    <s v="Fray Bartolomé de las Casas"/>
    <x v="7"/>
    <x v="5"/>
    <s v="Humanidades"/>
    <n v="96043920"/>
    <n v="18040000"/>
    <n v="78003920"/>
    <s v="1 libro, 2 ponencias, 1 trabajo de grado de maestría, 1 organización de evento"/>
    <n v="88"/>
    <x v="1"/>
  </r>
  <r>
    <n v="1"/>
    <n v="17330020"/>
    <n v="34"/>
    <s v="Imaginarios Medievales en las prácticas de lectura en América Hispánica (siglos XVI-XVIII)"/>
    <s v="René Hernández Vera"/>
    <s v="César Augusto Vásquez García"/>
    <s v="Fray Bartolomé de las Casas"/>
    <x v="7"/>
    <x v="5"/>
    <s v="Humanidades"/>
    <n v="60396500"/>
    <n v="29999000"/>
    <n v="30397500"/>
    <s v="1 libro, 2 artículos en revista indexada, 2 comunicación social del conocimiento"/>
    <n v="78"/>
    <x v="1"/>
  </r>
  <r>
    <n v="1"/>
    <n v="17345010"/>
    <n v="35"/>
    <s v="Proyectos y planes de vida de familias campesinas del Meta asentadas en áreas protegidas, en el marco del actual proceso de paz"/>
    <s v="Rafael Antolínez Camargo"/>
    <s v="José Gregorio Clavijo Parrado, Juan Sebastián Ballén Rodríguez,  Rodiel Rodríguez Díaz"/>
    <s v="Fray Saturnino Gutiérrez; Conflictos Sociales, Género y Territorios; Fray Antón de Montesinos; Grupo ÀBA “Horizontes de la Democracia, la Ciudadanía y la Paz” "/>
    <x v="8"/>
    <x v="4"/>
    <s v="Humanidades"/>
    <n v="90544000"/>
    <n v="40000000"/>
    <n v="50544000"/>
    <s v="1 libro, 1 espacio de participación ciudadana, 1 ponencia"/>
    <n v="77.5"/>
    <x v="1"/>
  </r>
  <r>
    <n v="1"/>
    <n v="17355010"/>
    <n v="36"/>
    <s v="Caracterización del desempeño de una turbina hidrocinética en un banco de microgeneración de energía."/>
    <s v="Adriana Fernanda Sierra Alarcón"/>
    <s v="Dionisio Humberto Malagón"/>
    <s v="GEAMEC"/>
    <x v="9"/>
    <x v="6"/>
    <s v="Ingenierías"/>
    <n v="87339900"/>
    <n v="29999900"/>
    <n v="57340000"/>
    <s v="1 artículo en revista indexada, 1 ponencia, 1 trabajo de grado de pregrado"/>
    <n v="89"/>
    <x v="1"/>
  </r>
  <r>
    <n v="1"/>
    <n v="17360010"/>
    <n v="37"/>
    <s v="Diseño de un sistema de interaccion para un robot social"/>
    <s v="Carlos Saith Rodriguez Rojas"/>
    <s v="Eyberth Rolando Rojas Martinez, Heyson Baez Ramos "/>
    <s v="GED"/>
    <x v="10"/>
    <x v="6"/>
    <s v="Ingenierías"/>
    <n v="62779300"/>
    <n v="29399300"/>
    <n v="33380000"/>
    <s v="1 artículo en revista indexada, 1 registro de software, 2 ponencias"/>
    <n v="90"/>
    <x v="1"/>
  </r>
  <r>
    <n v="1"/>
    <n v="17360020"/>
    <n v="38"/>
    <s v="Identificación de Señales Multimodales para que un Robot Reconozca Emociones Humanas"/>
    <s v="Andrea Katherín Pérez Hernández"/>
    <s v="Carlos Quintero, Juan Manuel Calderón Chávez"/>
    <s v="GED"/>
    <x v="10"/>
    <x v="6"/>
    <s v="Ingenierías"/>
    <n v="66465230"/>
    <n v="29467500"/>
    <n v="36997730"/>
    <s v="1 artículo en revista indexada, 1 registro de software, 2 ponencias"/>
    <n v="98"/>
    <x v="1"/>
  </r>
  <r>
    <n v="1"/>
    <n v="17365010"/>
    <n v="39"/>
    <s v="Observatorio de Gobierno, Seguridad y Políticas Públicas para el posconflicto –OSEPP-"/>
    <s v="Dulfary Calderón Sánchez"/>
    <s v="Andrés Gaitán Rodríguez"/>
    <s v="Grupo de Estudios en Gobierno y Relaciones Internacionales"/>
    <x v="11"/>
    <x v="7"/>
    <s v="Ciencias sociales"/>
    <n v="118022200"/>
    <n v="40000000"/>
    <n v="78022200"/>
    <s v="1 página web, 1 boletín, 1 documento de análisis coyuntural, 1 video columnas, 1 mesas de expertos, 1 educación continua, 1 desarrollo de eventos y ponencias"/>
    <n v="25.5"/>
    <x v="2"/>
  </r>
  <r>
    <n v="1"/>
    <n v="17365020"/>
    <n v="40"/>
    <s v="Modelos mentales resilientes y construcción de paz en Colombia. Un análisis comparado de los procesos de aprendizaje colectivo del pueblo Nasa (Santander de Quilichao) y de la Asociación de Trabajadores Campesinos del Carare (ATCC)"/>
    <s v="Lady Johanna Amaya Panche"/>
    <s v="Cristhian José Uribe Mendoza, Felipe Andrés Aliaga Sáez"/>
    <s v="Grupo de Estudios en Gobierno y Relaciones Internacionales; Conflictos sociales, género y territorios"/>
    <x v="12"/>
    <x v="4"/>
    <s v="Ciencias sociales"/>
    <n v="83877760"/>
    <n v="36532000"/>
    <n v="47345760"/>
    <s v="2 artículos en revista indexada, 1 capítulo de libro, 2 ponencias, 1 espacio de participación ciudadana, 1 circulación de conocimiento  especializado, 1 informe técnico final"/>
    <n v="84"/>
    <x v="1"/>
  </r>
  <r>
    <n v="1"/>
    <n v="17235070"/>
    <n v="41"/>
    <s v="Fuentes de financiación informal para empresas informales en las ciudades Villavicencio, Cúcuta e Ibagué y como lograr la inclusión financiera a través de la política pública"/>
    <s v="Gustavo Diaz Valencia"/>
    <s v="Olga Marina García Norato, Álvaro Andrés Vernazza Páez"/>
    <s v="Economía y humanismo"/>
    <x v="13"/>
    <x v="2"/>
    <s v="Ciencias sociales"/>
    <n v="56625000"/>
    <n v="20400000"/>
    <n v="36225000"/>
    <s v="1 artículo en revista indexada, 1 capítulo de libro, 1 seminario de maestría, 1 ponencia, 1 trabajo de grado de maestría"/>
    <n v="67"/>
    <x v="0"/>
  </r>
  <r>
    <n v="1"/>
    <n v="17490010"/>
    <n v="42"/>
    <s v="Caracterización de bioaerosoles asociados a contaminantes atmosféricos y parámetros meteorológicos en Bogotá"/>
    <s v="Johan Alexander Álvarez Berrio"/>
    <s v="Luis Camilo Blanco Becerra, Rafael Gabriel Barragán González"/>
    <s v="INAM-USTA"/>
    <x v="14"/>
    <x v="6"/>
    <s v="Ingenierías"/>
    <n v="64976680"/>
    <n v="29900000"/>
    <n v="35076680"/>
    <s v="1 artículo en revista indexada, 2 ponencias, 2 trabajos de grado de pregrado"/>
    <n v="82"/>
    <x v="1"/>
  </r>
  <r>
    <n v="1"/>
    <n v="17490020"/>
    <n v="43"/>
    <s v="Aplicación de los métodos de preferencias declaradas y reveladas para establecer el valor económico total de los bienes y servicios ecosistemicos del Parque Nacional Natural Tayrona (PNNT)"/>
    <s v="Juan José Vargas Osorio"/>
    <s v="Rafael Gabriel Barragán González"/>
    <s v="INAM-USTA"/>
    <x v="14"/>
    <x v="6"/>
    <s v="Ingenierías"/>
    <n v="63600000"/>
    <n v="40000000"/>
    <n v="23600000"/>
    <s v="2 artículos en revista indexada, 1 ponencia, 1 espacio de participación ciudadana, 1 trabajo de grado de pregrado"/>
    <n v="72.5"/>
    <x v="0"/>
  </r>
  <r>
    <n v="1"/>
    <n v="17490030"/>
    <n v="44"/>
    <s v="Determinación de las concentraciones de cadmio y plomo presentes en muestras de material particulado y correlación con los casos de enfermedades respiratorias en el corregimiento belencito municipio de Nobsa (Boyacá)"/>
    <s v="Andrea Rico Hernández"/>
    <s v="Johan Alexander Álvarez Berrio, Nidia Isabel Molina Gómez"/>
    <s v="INAM-USTA"/>
    <x v="14"/>
    <x v="6"/>
    <s v="Ingenierías"/>
    <n v="91871250"/>
    <n v="29990000"/>
    <n v="61881250"/>
    <s v="1 artículo en revista indexada, 1 informe técnico final, 2 trabajos de grado de pregrado, "/>
    <n v="83"/>
    <x v="1"/>
  </r>
  <r>
    <n v="1"/>
    <n v="17490040"/>
    <n v="45"/>
    <s v="Evaluación de la metodología IFIM para el estudio de caudales ambientales en tres ríos de alta montaña de la cuenca del río Bogotá como estrategia de gestión del recurso hídrico"/>
    <s v="Angela María Jaramillo Londoño"/>
    <s v="Duvan Javier Mesa Fernández, Liliana Salazar López, Yenny Beatriz Mendoza, Ronal Sierra, José Luis Díaz Arévalo"/>
    <s v="INAM-USTA"/>
    <x v="14"/>
    <x v="6"/>
    <s v="Ingenierías"/>
    <n v="113850840"/>
    <n v="39560000"/>
    <n v="74290840"/>
    <s v="1 artículo en revista indexada, 1 ponencia, 1 trabajo de grado de pregrado"/>
    <n v="92"/>
    <x v="1"/>
  </r>
  <r>
    <n v="1"/>
    <n v="17545010"/>
    <n v="46"/>
    <s v="Diseño de un Módulo de Transformación de Energía Eléctrica Utilizando un Sistema Piezo-Generador"/>
    <s v="Edwin Francisco Forero Garcia"/>
    <s v="Carlos Andrés Torres Pinzón,  Carlos Javier Mojica Casallas "/>
    <s v="MEM"/>
    <x v="10"/>
    <x v="6"/>
    <s v="Ingenierías"/>
    <n v="107253456"/>
    <n v="40000000"/>
    <n v="67253456"/>
    <s v="2 artículos en revista indexada, 2 ponencias"/>
    <n v="64.5"/>
    <x v="0"/>
  </r>
  <r>
    <n v="1"/>
    <n v="17545020"/>
    <n v="47"/>
    <s v="Diseño de un sistema de monitoreo de salud estructural utilizando machine learning y computación bio-inspirada (Etapa I)."/>
    <s v="Jaime Vitola Oyaga"/>
    <s v="Maribel Anaya Vejar, Dario Segura Torres"/>
    <s v="MEM"/>
    <x v="10"/>
    <x v="6"/>
    <s v="Ingenierías"/>
    <n v="76550000"/>
    <n v="39450000"/>
    <n v="37100000"/>
    <s v="2 artículos en revista indexada, 2 ponencias"/>
    <n v="60"/>
    <x v="0"/>
  </r>
  <r>
    <n v="1"/>
    <n v="17545030"/>
    <n v="48"/>
    <s v="Plataforma informática para el análisis de la variabilidad de la frecuencia cardiaca orientado a la prestación de servicios de análisis y cálculo de descriptores. FASE III: Integración con Redes de Transmisión de datos."/>
    <s v="Javier Enrique González Barajas"/>
    <s v="Eduard Galvis, Marcos Vega"/>
    <s v="MEM"/>
    <x v="10"/>
    <x v="6"/>
    <s v="Ingenierías"/>
    <n v="57100000"/>
    <n v="29700000"/>
    <n v="27400000"/>
    <s v="1 artículo en revista indexada, 1 registro de software"/>
    <n v="67"/>
    <x v="0"/>
  </r>
  <r>
    <n v="1"/>
    <n v="17545040"/>
    <n v="49"/>
    <s v="Sistema de encendido / apagado de dispositivos de rehabilitación utilizando una interfaz cerebro-computador"/>
    <s v="Eduard Galvis Restrepo"/>
    <s v="Javier Enrique González Barajas"/>
    <s v="MEM"/>
    <x v="10"/>
    <x v="6"/>
    <s v="Ingenierías"/>
    <n v="61020000"/>
    <n v="37620000"/>
    <n v="23400000"/>
    <s v="2 artículos en revista indexada, 1 registro de software"/>
    <n v="48"/>
    <x v="2"/>
  </r>
  <r>
    <n v="1"/>
    <n v="17545050"/>
    <n v="50"/>
    <s v="Diseño y validación de un exoesqueleto para rehabilitación de miembro superior usando robots paralelos"/>
    <s v="Maribel Anaya Vejar"/>
    <s v="Jaime Vitola Oyaga, Diego Alexander Tibuadiza Burgos"/>
    <s v="MEM"/>
    <x v="10"/>
    <x v="6"/>
    <s v="Ingenierías"/>
    <n v="90453875"/>
    <n v="40000000"/>
    <n v="50453875"/>
    <s v="2 artículos en revista indexada, 2 ponencias, 1 capítulo de libro"/>
    <n v="77"/>
    <x v="1"/>
  </r>
  <r>
    <n v="1"/>
    <n v="17630010"/>
    <n v="51"/>
    <s v="Salud y trabajo en personas de 60 años y más. SanIsidro Patios- Localidad de Chapinero – Bogotá 2014"/>
    <s v="Deisy Arrubla Sánchez"/>
    <s v="Magnolia Ballesteros, Carlos Iván Rodriguez, Esneider Pesca"/>
    <s v="Protección social y salud pública"/>
    <x v="15"/>
    <x v="4"/>
    <s v="Ciencias de la salud"/>
    <n v="85014490"/>
    <n v="29534250"/>
    <n v="55480240"/>
    <s v="1 artículo en revista indexada, 2 ponencias, 1 informe técnico para la localidad"/>
    <n v="87.5"/>
    <x v="1"/>
  </r>
  <r>
    <n v="1"/>
    <n v="17630020"/>
    <n v="52"/>
    <s v="Esquemas de afiliación de los trabajadores independientes a la seguridad social en salud en Colombia durante el siglo XXI"/>
    <s v="Ivonne Ordoñez"/>
    <s v="Sandra Milena Barrios"/>
    <s v="Protección social y salud pública"/>
    <x v="15"/>
    <x v="4"/>
    <s v="Ciencias de la salud"/>
    <n v="37727175"/>
    <n v="15477175"/>
    <n v="22250000"/>
    <s v="1 trabajo de grado de maestría, 1 artículo en revista indexada, 1 ponencia"/>
    <n v="84"/>
    <x v="1"/>
  </r>
  <r>
    <n v="1"/>
    <n v="17630030"/>
    <n v="53"/>
    <s v="Desarrollo de un índice de calidad del aire aplicado a la salud (icasa) en Colombia"/>
    <s v="Luis Camilo Blanco Becerra"/>
    <s v="Omar Darío Segura Durán, Claudia Fernanda Navarrete"/>
    <s v="Protección Social y Salud Pública, INAM-USTA"/>
    <x v="16"/>
    <x v="4"/>
    <s v="Ingenierías"/>
    <n v="57776680"/>
    <n v="29900000"/>
    <n v="27876680"/>
    <s v="1 artículo en revista indexada, 1 informe final, 1 ponencia, 1 trabajo de grado de pregrado"/>
    <n v="89"/>
    <x v="1"/>
  </r>
  <r>
    <n v="1"/>
    <n v="17690010"/>
    <n v="55"/>
    <s v="Impacto de los egresados en negocios internacionales: desempeño y ocupación en el mercado laboral"/>
    <s v="Myriam Soraya Suárez"/>
    <s v="Marcos Alexander Cárdenas, Diego Mauricio Mora Angulo"/>
    <s v="Shibumi"/>
    <x v="17"/>
    <x v="2"/>
    <s v="Ciencias sociales"/>
    <n v="70869000"/>
    <n v="19485000"/>
    <n v="51384000"/>
    <s v="1 artículo en revista indexada, 1 ponencia"/>
    <n v="38"/>
    <x v="0"/>
  </r>
  <r>
    <n v="1"/>
    <n v="17690020"/>
    <n v="56"/>
    <s v="Análisis comparativo de las metodologías de estimación semiparamétricas y vía cópulas del valor en riesgo (VAR) en el mercado accionario colombiano. Período 2008-2016"/>
    <s v="Miguel Antonio Alba Suárez"/>
    <s v="Wilmer Darío Pineda Ríos, Javier Deaza Cháves"/>
    <s v="Shibumi"/>
    <x v="17"/>
    <x v="2"/>
    <s v="Ciencias sociales"/>
    <n v="61237250"/>
    <n v="20600000"/>
    <n v="40637250"/>
    <s v="1 artículo en revista indexada, 1 ponencia"/>
    <n v="91"/>
    <x v="1"/>
  </r>
  <r>
    <n v="1"/>
    <n v="17690030"/>
    <n v="57"/>
    <s v="Diseño, implementación y efectividad de un programa de educación económica y financiera para jóvenes de la división de ciencias económicas y administrativas de la universidad santo tomas Bogotá"/>
    <s v="Humberto Librado Castillo"/>
    <s v="Carolina Garzón Medina, Sander Alberto Rangel Jiménez"/>
    <s v="Shibumi, Consumo y Mercados, GAIA"/>
    <x v="18"/>
    <x v="4"/>
    <s v="Ciencias sociales"/>
    <n v="54711720"/>
    <n v="13860000"/>
    <n v="40851720"/>
    <s v="2 artículos en revista indexada, 2 ponencias, 1 trabajo de grado de pregrado"/>
    <n v="90.5"/>
    <x v="1"/>
  </r>
  <r>
    <n v="1"/>
    <n v="17730010"/>
    <n v="58"/>
    <s v="Ontología en América Latina. Fase 2: ontología indígena"/>
    <s v="Jhon Alexánder Idrobo Velasco"/>
    <s v="Juan Carlos Cepeda Herrera"/>
    <s v="Tlamatinime sobre Ontología Lationamericana"/>
    <x v="19"/>
    <x v="5"/>
    <s v="Humanidades"/>
    <n v="46383750"/>
    <n v="26100000"/>
    <n v="20283750"/>
    <s v="1 artículo en revista indexada, 3 ponencias"/>
    <n v="63"/>
    <x v="0"/>
  </r>
  <r>
    <n v="1"/>
    <n v="17490050"/>
    <n v="59"/>
    <s v="Evaluación del desempeño ambiental y económico de procesos de digestión y codigestión anaeróbica en escenarios colombianos"/>
    <s v="Paola Andrea Acevedo Pabón"/>
    <s v="Iván Orlando Cabeza Rojas, Ana Paola Becerra Quiroz, Nidia Elena Ortiz Penagos"/>
    <s v="INAM-USTA"/>
    <x v="14"/>
    <x v="6"/>
    <s v="Ingenierías"/>
    <n v="87295000"/>
    <n v="40000000"/>
    <n v="47295000"/>
    <s v="1 artículo en revista indexada, 2 ponencias"/>
    <n v="81"/>
    <x v="1"/>
  </r>
  <r>
    <n v="1"/>
    <n v="17735010"/>
    <n v="60"/>
    <s v="Análisis de las condiciones de vida de los municipios de Cundinamarca"/>
    <s v="Andrés Felipe Ortíz Rico"/>
    <s v="José Fernando Zea Castro"/>
    <s v="Ustadística"/>
    <x v="20"/>
    <x v="2"/>
    <s v="Ciencias sociales"/>
    <n v="33613000"/>
    <n v="14200000"/>
    <n v="19413000"/>
    <s v="2 artículos en revista indexada, 2 ponencias, 1 Entregas desarrollos computacionales relacionados con la implementación de los modelos estadísticos utilizados"/>
    <n v="86"/>
    <x v="1"/>
  </r>
  <r>
    <n v="1"/>
    <n v="17740010"/>
    <n v="61"/>
    <s v="Diseño de un libro de recursos didácticos de apoyo a la enseñanza de español como lengua extranjera"/>
    <s v="Diana Marcela Bernal"/>
    <s v="Yuribia Andrea Caro"/>
    <s v="USTA-Learning"/>
    <x v="21"/>
    <x v="0"/>
    <s v="Humanidades"/>
    <n v="51914612"/>
    <n v="26673500"/>
    <n v="25241112"/>
    <s v="1 libro de recursos didácticos, 1 artículo en revista indexada, 1 ponencia"/>
    <n v="72.5"/>
    <x v="0"/>
  </r>
  <r>
    <n v="1"/>
    <n v="17050010"/>
    <n v="62"/>
    <s v="Integrando el entrenamiento en aceptación y compromiso con el conductual tradicional para el control del peso. Una aproximación inicial."/>
    <s v="Fredy Rodríguez"/>
    <s v="Stefano Vinaccia"/>
    <s v="Psicología, salud,trabajo y calidad de vida"/>
    <x v="22"/>
    <x v="3"/>
    <s v="Ciencias sociales"/>
    <n v="38162320"/>
    <n v="19000000"/>
    <n v="19162320"/>
    <s v="1 artículo en revista indexada, 1 ponencia"/>
    <n v="81"/>
    <x v="1"/>
  </r>
  <r>
    <n v="1"/>
    <n v="17460010"/>
    <n v="63"/>
    <s v="Impacto de la cátedra de formación física integral Henri Didon en torno a la actividad física y la salud en la población estudiantil de la Universidad Santo Tomás, Bogotá."/>
    <s v="Astrid Yamile Rodríguez Arboleda"/>
    <s v="Diana Paola Saenz, Aura Catalina Zea Robles, Carlos Mario Toro, Hugo David Afanador Castañeda"/>
    <s v="Grupo del área de la salud Cátedra Henri Didón, Aletheia"/>
    <x v="0"/>
    <x v="0"/>
    <s v="Ciencias de la salud"/>
    <n v="53653800"/>
    <n v="11794800"/>
    <n v="41859000"/>
    <s v="1 artículo en revista indexada, 1 ponencia"/>
    <n v="70"/>
    <x v="2"/>
  </r>
  <r>
    <n v="3"/>
    <n v="17015011"/>
    <n v="64"/>
    <s v="Transporte masivo bogotano: manifestación de la cotidianidad humana desde el lenguaje corporal y verbal"/>
    <s v="Jenny Marcela Rodríguez Rojas"/>
    <s v="Estudiantes investigadores de semillero"/>
    <s v="Aletheia"/>
    <x v="0"/>
    <x v="0"/>
    <s v="Humanidades"/>
    <n v="53611900"/>
    <n v="19870000"/>
    <n v="33741900"/>
    <s v="1 artículo en revista indexada, 1 novela o documental gráfico, 1 ponencia, 1 generación de contenido, 1 gestión del laboratorio digital humanista"/>
    <n v="46"/>
    <x v="0"/>
  </r>
  <r>
    <n v="3"/>
    <n v="17105011"/>
    <n v="65"/>
    <s v="Bioadsorción de fenolftaleína y azul de metileno de aguas residuales sobre estropajo (luffa cylindrica)"/>
    <s v="Obradith Caicedo O."/>
    <s v="Estudiantes investigadores de semillero"/>
    <s v="Ciencia, ingenierías y materiales"/>
    <x v="23"/>
    <x v="0"/>
    <s v="Ciencias naturales"/>
    <n v="36812500"/>
    <n v="8000000"/>
    <n v="28812500"/>
    <s v="1 artículo publicable, 1 ponencia"/>
    <n v="78"/>
    <x v="1"/>
  </r>
  <r>
    <n v="3"/>
    <n v="17115011"/>
    <n v="66"/>
    <s v="Solstecio: nuevos lenguajes audiovisuales para la construcción de ciudadanía sobre diálogos de no guerra"/>
    <s v="Fabio Andres Ribero"/>
    <s v="Estudiantes investigadores de semillero"/>
    <s v="Comunicación-paz, conflicto"/>
    <x v="1"/>
    <x v="1"/>
    <s v="Ciencias sociales"/>
    <n v="46910000"/>
    <n v="7330000"/>
    <n v="39580000"/>
    <s v="1 espacios de socialización (artículos-ponencias entre otros), 1 generación de contenidos"/>
    <n v="4"/>
    <x v="0"/>
  </r>
  <r>
    <n v="3"/>
    <n v="17125011"/>
    <n v="67"/>
    <s v="Dinámicas urbano-rurales en el territorio del parque cantarrana"/>
    <s v="Laura de la Rosa Solano"/>
    <s v="Estudiantes investigadores de semillero"/>
    <s v="Conflictos sociales, género y territorios"/>
    <x v="24"/>
    <x v="1"/>
    <s v="Ciencias sociales"/>
    <n v="10326338"/>
    <n v="7370400"/>
    <n v="2955938"/>
    <s v="1 artículo publicable, 1 ponencia"/>
    <n v="69"/>
    <x v="2"/>
  </r>
  <r>
    <n v="3"/>
    <n v="17130011"/>
    <n v="68"/>
    <s v="Construcción de identidad nacional a través del reconocimiento, compra y/o uso de las marcas: caso Colombia"/>
    <s v="Sara Catalina Forero Molina"/>
    <s v="Estudiantes investigadores de semillero"/>
    <s v="Consumo y mercados"/>
    <x v="3"/>
    <x v="2"/>
    <s v="Ciencias sociales"/>
    <n v="20323600"/>
    <n v="7900000"/>
    <n v="12423600"/>
    <s v="1 artículo publicable, 2 ponencias"/>
    <n v="73"/>
    <x v="0"/>
  </r>
  <r>
    <n v="3"/>
    <n v="17130012"/>
    <n v="69"/>
    <s v="Categorización de los canales de distribución según la percepción de los consumidores de niveles socioeconómicos 3 y 4 en la localidad de suba de la ciudad de Bogotá"/>
    <s v="Gustavo Riveros Polania"/>
    <s v="Estudiantes investigadores de semillero"/>
    <s v="Consumo y mercados"/>
    <x v="3"/>
    <x v="2"/>
    <s v="Ciencias sociales"/>
    <n v="20162100"/>
    <n v="7738500"/>
    <n v="12423600"/>
    <s v="1 artículo publicable, 2 ponencias"/>
    <n v="69"/>
    <x v="0"/>
  </r>
  <r>
    <n v="3"/>
    <n v="17130013"/>
    <n v="70"/>
    <s v="Campañas distritales para la promoción de la cultura ciudadana en Bogotá: diagnóstico y estrategias para su implementación"/>
    <s v="Carolina Garzón Medina"/>
    <s v="Estudiantes investigadores de semillero"/>
    <s v="Consumo y mercados; Conflictos sociales, género y territorios"/>
    <x v="25"/>
    <x v="4"/>
    <s v="Ciencias sociales"/>
    <n v="32912600"/>
    <n v="7700000"/>
    <n v="25212600"/>
    <s v="2 artículos publicables, 2 ponencias, 1 trabajo de grado de pregrado"/>
    <n v="86"/>
    <x v="1"/>
  </r>
  <r>
    <n v="3"/>
    <n v="17145011"/>
    <n v="71"/>
    <s v="Relación entre la Flexibilidad Estática y la Fuerza Muscular (Máxima, Resistencia y de Potencia) de Miembros Inferiores en estudiantesAparentemente Sanos de la Facultad de Cultura Física, Deporte y Recreación de la Universidad Santo Tomas de Bogotá"/>
    <s v="Laura Elizabeth Castro Jiménez"/>
    <s v="Estudiantes investigadores de semillero"/>
    <s v="Cuerpo, sujeto y educación"/>
    <x v="4"/>
    <x v="3"/>
    <s v="Ciencias de la salud"/>
    <n v="24020000"/>
    <n v="4000000"/>
    <n v="20020000"/>
    <s v="1 artículo en revista indexada, 1 ponencia"/>
    <n v="37"/>
    <x v="2"/>
  </r>
  <r>
    <n v="3"/>
    <n v="17235011"/>
    <n v="72"/>
    <s v="Descentralización Fiscal en el Nivel Departamental desde una perspectiva política y económica: la educación básica y media en Atlántico, Córdoba, Cundinamarca y Guajira."/>
    <s v="Jorge Enrique Martínez Carvajal"/>
    <s v="Estudiantes investigadores de semillero"/>
    <s v="Economía y humanismo"/>
    <x v="26"/>
    <x v="4"/>
    <s v="Ciencias sociales"/>
    <n v="9080000"/>
    <n v="4000000"/>
    <n v="5080000"/>
    <s v="2 artículos publicables, 2 ponencias"/>
    <n v="54"/>
    <x v="2"/>
  </r>
  <r>
    <n v="3"/>
    <n v="17352011"/>
    <n v="73"/>
    <s v="Trasatlánticos artísticos: transferencias culturales en el cuento y el arte colombianos (1910-1920). Un estudio hemerográfico a partir de las revistas El Gráfico y Cromos."/>
    <s v="Paula Andrea Marín Colorado"/>
    <s v="Estudiantes investigadores de semillero"/>
    <s v="Fray Antón de Montesinos"/>
    <x v="7"/>
    <x v="5"/>
    <s v="Humanidades"/>
    <n v="11826000"/>
    <n v="7997000"/>
    <n v="3829000"/>
    <s v="2 capítulos de libro, 1 organización de evento, 1 pasantía"/>
    <n v="77"/>
    <x v="1"/>
  </r>
  <r>
    <n v="3"/>
    <n v="17355011"/>
    <n v="74"/>
    <s v="Implementación y validación experimental del análisis computacional de un problema de colisión a través del método de dinámica explicita y dinámica de sistemas multicuerpos flexibles (FMBD)"/>
    <s v="Carlos Alberto Garzón Ramírez"/>
    <s v="Estudiantes investigadores de semillero"/>
    <s v="GEAMEC"/>
    <x v="9"/>
    <x v="6"/>
    <s v="Ingenierías"/>
    <n v="17460000"/>
    <n v="8000000"/>
    <n v="9460000"/>
    <s v="1 artículo en revista indexada, 1 ponencia, 1 dispositivo para realización y experimentación de pruebas de colisión tipo péndulo"/>
    <m/>
    <x v="3"/>
  </r>
  <r>
    <n v="3"/>
    <n v="17355012"/>
    <n v="75"/>
    <s v="Diseño y fabricación de prótesis de extremidad superior implementando sensores mioeléctricos"/>
    <s v="Marco Antonio Velasco Peña"/>
    <s v="Estudiantes investigadores de semillero"/>
    <s v="GEAMEC"/>
    <x v="9"/>
    <x v="6"/>
    <s v="Ingenierías"/>
    <n v="54690000"/>
    <n v="7990000"/>
    <n v="46700000"/>
    <s v="1 artículo en revista indexada, 1 ponencia"/>
    <n v="60"/>
    <x v="2"/>
  </r>
  <r>
    <n v="3"/>
    <n v="17355013"/>
    <n v="76"/>
    <s v="Formulación de un lubricante para motores a gasolina de 2 tiempos empleando aceites vegetales como aditivos"/>
    <s v="Dionisio Humberto Malagón Romero"/>
    <s v="Estudiantes investigadores de semillero"/>
    <s v="GEAMEC"/>
    <x v="9"/>
    <x v="6"/>
    <s v="Ingenierías"/>
    <n v="22700000"/>
    <n v="8000000"/>
    <n v="14700000"/>
    <s v="1 artículo publicable, 1 desarrollo tecnológico, 1 ponencia"/>
    <n v="68"/>
    <x v="2"/>
  </r>
  <r>
    <n v="3"/>
    <n v="17360011"/>
    <n v="77"/>
    <s v="Desarrollo de Juego Educativo con Dispositivo de Realidad Virtual"/>
    <s v="Eyberth Rolando Rojas Martínez"/>
    <s v="Estudiantes investigadores de semillero"/>
    <s v="GED"/>
    <x v="10"/>
    <x v="6"/>
    <s v="Ingenierías"/>
    <n v="16459900"/>
    <n v="7955900"/>
    <n v="8504000"/>
    <s v="1 artículo publicable, 1 registro de software"/>
    <n v="36"/>
    <x v="2"/>
  </r>
  <r>
    <n v="3"/>
    <n v="17410011"/>
    <n v="78"/>
    <s v="Estudio de la ductilidad y prevención de fallas frágiles en elementos estructurales “Vigas de concreto armado” sometidas a flexión, analizando la respuesta de los elementos para diferentes configuraciones de acero"/>
    <s v="Ferney Oswaldo Peña Rey"/>
    <s v="Estudiantes investigadores de semillero"/>
    <s v="GIFIC"/>
    <x v="27"/>
    <x v="6"/>
    <s v="Ingenierías"/>
    <n v="29394400"/>
    <n v="4419400"/>
    <n v="24975000"/>
    <s v="1 documento de guía técnica para el desarrollo de modelos teóricos y computacionales para el análisis de la ductilidad en vigas, 1 póster"/>
    <n v="70"/>
    <x v="2"/>
  </r>
  <r>
    <n v="3"/>
    <n v="17410013"/>
    <n v="80"/>
    <s v="Factores geológicos e ingenieriles relacionados al origen, evolución y control del deslizamiento de tierra en Timaná, Huila – Colombia."/>
    <s v="Livaniel Viveros Rosero"/>
    <s v="Estudiantes investigadores de semillero"/>
    <s v="GIFIC"/>
    <x v="27"/>
    <x v="6"/>
    <s v="Ingenierías"/>
    <n v="42588450"/>
    <n v="8000000"/>
    <n v="34588450"/>
    <s v="1 Capitulo marco teórico del informe final con todos los resultados, 1 Informe de campo detallado donde se relaciona la información recolectada en campo georeferenciada, 1 Red de monitoreo in situ básica para el deslizamiento de tierra, 1 Mapa de Amenazas por deslizamientos de tierra para el Municipio de Timaná- Huila, 1 Documento informe técnico final con todos los resultados, 1 Capítulo del libro de la Colección Semillas, 1 Apropiación social del conocimiento acerca de los riesgos geológicos que amenazan a la población de Timaná"/>
    <n v="70"/>
    <x v="2"/>
  </r>
  <r>
    <n v="3"/>
    <n v="17465011"/>
    <n v="81"/>
    <s v="Espiritualidad de justicia, perdón y reconciliación en un horizonte político de paz y buen vivir desde el III Isaías."/>
    <s v="Maricel Mena"/>
    <s v="Estudiantes investigadores de semillero"/>
    <s v="Gustavo Gutiérrez, O.P.: Teología Latinoamericana"/>
    <x v="28"/>
    <x v="5"/>
    <s v="Humanidades"/>
    <n v="21500000"/>
    <n v="8000000"/>
    <n v="13500000"/>
    <s v="1 artículo publicable, 1 capítulo de libro, 1 cartilla didáctica"/>
    <n v="92"/>
    <x v="1"/>
  </r>
  <r>
    <n v="3"/>
    <n v="17480011"/>
    <n v="82"/>
    <s v="Participación de la mujer en la economía del Nuevo Reino de Granada. 1750 – 1830"/>
    <s v="Andrés Mauricio Escobar Herrera"/>
    <s v="Estudiantes investigadores de semillero"/>
    <s v="IESHFAZ"/>
    <x v="29"/>
    <x v="0"/>
    <s v="Humanidades"/>
    <n v="13349132"/>
    <n v="8000000"/>
    <n v="5349132"/>
    <s v="1 artículo publicable, 1 ponencia"/>
    <n v="39"/>
    <x v="0"/>
  </r>
  <r>
    <n v="3"/>
    <n v="17490011"/>
    <n v="83"/>
    <s v="Formulación del plan de seguridad del agua para el acuedcuto rural Aguasanta E.S.P. en el municipio de San Antonio del Tequendama"/>
    <s v="Andrés F. Martínez"/>
    <s v="Estudiantes investigadores de semillero"/>
    <s v="INAM-USTA, GIFIC"/>
    <x v="30"/>
    <x v="4"/>
    <s v="Ingenierías"/>
    <n v="56683400"/>
    <n v="7880000"/>
    <n v="48803400"/>
    <s v="1 artículo publicable, 1 ponencia"/>
    <n v="82"/>
    <x v="1"/>
  </r>
  <r>
    <n v="3"/>
    <n v="17660011"/>
    <n v="84"/>
    <s v="La política social compensatoria en Colombia: un análisis a la luz del concepto de justicia general"/>
    <s v="Édgar Antonio Guarín Ramírez"/>
    <s v="Estudiantes investigadores de semillero"/>
    <s v="Raimundo de Peñafort"/>
    <x v="31"/>
    <x v="7"/>
    <s v="Ciencias sociales"/>
    <n v="21448250"/>
    <n v="8000000"/>
    <n v="13448250"/>
    <s v="1 artículo publicable, 1 ponencia"/>
    <n v="75"/>
    <x v="1"/>
  </r>
  <r>
    <n v="3"/>
    <n v="17630011"/>
    <n v="85"/>
    <s v="Evasión de contribuciones de la seguridad social: un análisis comparativo entre colombia y chile durante el periodo 2008 -2015"/>
    <s v="Esneider Alexander Pesca Polanco"/>
    <s v="Estudiantes investigadores de semillero"/>
    <s v="Protección social y salud pública"/>
    <x v="5"/>
    <x v="2"/>
    <s v="Ciencias sociales"/>
    <n v="12000000"/>
    <n v="8000000"/>
    <n v="4000000"/>
    <s v="1 artículo publicable, 2 ponencias"/>
    <n v="48"/>
    <x v="2"/>
  </r>
  <r>
    <n v="3"/>
    <n v="17680011"/>
    <n v="86"/>
    <s v="La educación moral en la tragedia y la comedia griegas clásicas"/>
    <s v="Ciro Alonso Páez"/>
    <s v="Estudiantes investigadores de semillero"/>
    <s v="San Alberto Magno"/>
    <x v="7"/>
    <x v="5"/>
    <s v="Humanidades"/>
    <n v="10450933"/>
    <n v="7495000"/>
    <n v="2955933"/>
    <s v="1 artículo publicable, 1 obra teatral"/>
    <n v="30"/>
    <x v="2"/>
  </r>
  <r>
    <n v="3"/>
    <n v="17690011"/>
    <n v="87"/>
    <s v="Ingreso de Colombia a la OCDE: retos y oportunidades de inversión productiva para el sector Agrícola colombiano."/>
    <s v="Paola Helena Bautista Valencia"/>
    <s v="Estudiantes investigadores de semillero"/>
    <s v="Shibumi"/>
    <x v="17"/>
    <x v="2"/>
    <s v="Ciencias sociales"/>
    <n v="14156500"/>
    <n v="4000000"/>
    <n v="10156500"/>
    <s v="1 artículo en revista indexada, 1 ponencia"/>
    <n v="22"/>
    <x v="2"/>
  </r>
  <r>
    <n v="3"/>
    <n v="17690012"/>
    <n v="88"/>
    <s v="La nutrición infantil como factor determinante de la productividad"/>
    <s v="Javier Deaza Chavez"/>
    <s v="Estudiantes investigadores de semillero"/>
    <s v="Shibumi"/>
    <x v="17"/>
    <x v="2"/>
    <s v="Ciencias sociales"/>
    <n v="23502000"/>
    <n v="13346000"/>
    <n v="10156000"/>
    <s v="1 artículo en revista indexada, 1 ponencia"/>
    <n v="44"/>
    <x v="2"/>
  </r>
  <r>
    <n v="3"/>
    <n v="17690013"/>
    <n v="89"/>
    <s v="Calidad del empleo en las regiones urbanas y rurales de la Alianza del Pacífico durante 2007-2015. Un análisis multidimensional mediante variables latentes."/>
    <s v="Javier Deaza Chaves"/>
    <s v="Estudiantes investigadores de semillero"/>
    <s v="Shibumi, Economía y humanismo"/>
    <x v="17"/>
    <x v="2"/>
    <s v="Ciencias sociales"/>
    <n v="14156000"/>
    <n v="4000000"/>
    <n v="10156000"/>
    <s v="1 Ponencia Internacional, 3 Ponencias Nacionales, 2 Artículos en revistas indexadas, 1 Video tutorial PLS-PM, 1 Video tutorial Encuestas de Hogares, 1 Taller de índices laborales, 1 Taller de PLS-PM, 1 Foro interdisciplinario sobre calidad laboral"/>
    <n v="90"/>
    <x v="1"/>
  </r>
  <r>
    <n v="3"/>
    <n v="17690014"/>
    <n v="90"/>
    <s v="El papel de la agencia presidencial de cooperación internacional de Colombia (APC Colombia) para garantizar el desarrollo integral de la niñez y adolescencia"/>
    <s v="Andrés Gaitán Rodríguez"/>
    <s v="Estudiantes investigadores de semillero"/>
    <s v="Grupo de estudios en gobierno y relaciones internacionales, Shibumi"/>
    <x v="11"/>
    <x v="7"/>
    <s v="Ciencias sociales"/>
    <n v="22436000"/>
    <n v="4000000"/>
    <n v="18436000"/>
    <s v="1 artículo publicable"/>
    <n v="43"/>
    <x v="2"/>
  </r>
  <r>
    <n v="3"/>
    <n v="17735011"/>
    <n v="91"/>
    <s v="Caracterización de hábitos de consumo mediante el uso de técnicas de neuromarketing"/>
    <s v="Wilmer Darío Pineda Ríos"/>
    <s v="Estudiantes investigadores de semillero"/>
    <s v="Ustadística"/>
    <x v="20"/>
    <x v="2"/>
    <s v="Ciencias sociales"/>
    <n v="32826200"/>
    <n v="6800000"/>
    <n v="26026200"/>
    <s v="1 artículo en revista indexada, 1 ponencia"/>
    <n v="40"/>
    <x v="2"/>
  </r>
  <r>
    <n v="3"/>
    <n v="17740011"/>
    <n v="92"/>
    <s v="Inscripciones latinas en el complejo histórico de Santa Cruz De Mompox, Cartagena De Indias y Santa Marta"/>
    <s v="Rosa Angela Bonilla Malaver"/>
    <s v="Estudiantes investigadores de semillero"/>
    <s v="USTA-Learning"/>
    <x v="21"/>
    <x v="0"/>
    <s v="Humanidades"/>
    <n v="12460000"/>
    <n v="4000000"/>
    <n v="8460000"/>
    <s v="1 artículo publicable, 1 generación de contenidos"/>
    <n v="87"/>
    <x v="1"/>
  </r>
  <r>
    <n v="4"/>
    <n v="17152010"/>
    <n v="93"/>
    <s v="Mitos y verdades del efecto del diseño (DEFF) en estudios por muestreo probabilístico"/>
    <s v="Hanwen Zhang"/>
    <s v="No tiene"/>
    <s v="Ustadística"/>
    <x v="20"/>
    <x v="2"/>
    <s v="Ciencias sociales"/>
    <n v="13019375"/>
    <n v="4480000"/>
    <n v="8539375"/>
    <s v="1 artículo en revista indexada, 1 ponencia"/>
    <n v="62"/>
    <x v="2"/>
  </r>
  <r>
    <n v="4"/>
    <n v="17152020"/>
    <n v="94"/>
    <s v="Estado actual de las revistas científicas en el área de la cultura física, el deporte y la recreación en América latina"/>
    <s v="Carmen Forero"/>
    <s v="No tiene"/>
    <s v="Cuerpo, sujeto y educación"/>
    <x v="4"/>
    <x v="3"/>
    <s v="Ciencias sociales"/>
    <n v="15998000"/>
    <n v="5000000"/>
    <n v="10998000"/>
    <s v="1 artículo en revista indexada, 1 ponencia"/>
    <n v="75"/>
    <x v="1"/>
  </r>
  <r>
    <n v="4"/>
    <n v="17152030"/>
    <n v="95"/>
    <s v="Análisis bibliométrico de la producción de la revista Diversitas: perspectivas en psicología"/>
    <s v="Constanza Aguilar Bustamante"/>
    <s v="No tiene"/>
    <s v="Psicología, salud,trabajo y calidad de vida"/>
    <x v="22"/>
    <x v="3"/>
    <s v="Ciencias sociales"/>
    <n v="21370524"/>
    <n v="6000000"/>
    <n v="15370524"/>
    <s v="1 artículo en revista indexada, 1 ponencia, 1 pasantía"/>
    <n v="80.5"/>
    <x v="1"/>
  </r>
  <r>
    <n v="1"/>
    <n v="17405010"/>
    <n v="96"/>
    <s v="Relación entre Variabilidad de la Frecuencia Cardiaca y modo de entrenamiento"/>
    <s v="Dario Mendoza Romero"/>
    <s v="Luis Jaime Córdoba Ibarguen"/>
    <s v="GICAEDS"/>
    <x v="4"/>
    <x v="3"/>
    <s v="Ciencias de la salud"/>
    <n v="31528250"/>
    <n v="16100000"/>
    <n v="15428250"/>
    <s v="1 artículo en revista indexada, 1 ponencia"/>
    <n v="57.5"/>
    <x v="0"/>
  </r>
  <r>
    <n v="1"/>
    <n v="17405020"/>
    <n v="97"/>
    <s v="Relación entre el rendimiento académico, la condición física y la salud cardiovascular, en estudiantes universitarios. Un estudio transversal"/>
    <s v="Héctor Reynaldo Triana Reina"/>
    <s v="Javier Martínez Torres"/>
    <s v="GICAEDS"/>
    <x v="4"/>
    <x v="3"/>
    <s v="Ciencias de la salud"/>
    <n v="36610250"/>
    <n v="19490000"/>
    <n v="17120250"/>
    <s v="1 artículo en revista indexada, 1 ponencia, 3 estudiantes de semillero"/>
    <n v="80"/>
    <x v="1"/>
  </r>
</pivotCacheRecords>
</file>

<file path=xl/pivotCache/pivotCacheRecords3.xml><?xml version="1.0" encoding="utf-8"?>
<pivotCacheRecords xmlns="http://schemas.openxmlformats.org/spreadsheetml/2006/main" xmlns:r="http://schemas.openxmlformats.org/officeDocument/2006/relationships" count="29">
  <r>
    <n v="1"/>
    <x v="0"/>
    <n v="3"/>
    <s v="Subjetividades urbanas en el posconflicto colombiano: política del presente en la perspectiva de paz y seguridad"/>
    <s v="Steven Silva Salazar"/>
    <s v="William Farfán Moreno"/>
    <s v="Aletheia"/>
    <x v="0"/>
    <x v="0"/>
    <s v="Humanidades"/>
    <n v="50150000"/>
    <n v="16400000"/>
    <n v="33750000"/>
    <s v="1 artículo en revista indexada, 1 ponencia"/>
    <n v="52.5"/>
    <s v="Rechazado"/>
  </r>
  <r>
    <n v="1"/>
    <x v="1"/>
    <n v="4"/>
    <s v="El liderazgo docente y la evaluación del aprendizaje a partir de las dimensiones de la acción"/>
    <s v="Julio César Murcia Padilla"/>
    <s v="Fabio Manrique Millán "/>
    <s v="Aletheia"/>
    <x v="0"/>
    <x v="0"/>
    <s v="Humanidades"/>
    <n v="32881500"/>
    <n v="9000000"/>
    <n v="23881500"/>
    <s v="2 artículos en revista indexada, 1 ponencia"/>
    <n v="56"/>
    <s v="Rechazado"/>
  </r>
  <r>
    <n v="1"/>
    <x v="2"/>
    <n v="6"/>
    <s v="La formación Humanística a partir del pensamiento Tomista en la Usta hoy"/>
    <s v="Miguel Moreno Lugo"/>
    <s v="Jaime Oswaldo Linares Guerra, Carlos Augusto Corredor Ramírez, Kenia Karolina Latorre Cañizares, Esdras Maldonado Díaz"/>
    <s v="CETHI"/>
    <x v="0"/>
    <x v="0"/>
    <s v="Humanidades"/>
    <n v="51014000"/>
    <n v="6185000"/>
    <n v="44829000"/>
    <s v="1 artículo en revista indexada, 1 ponencia, 1 capítulo de libro, 1 estrategia de divulgación"/>
    <n v="34"/>
    <s v="Rechazado"/>
  </r>
  <r>
    <n v="1"/>
    <x v="3"/>
    <n v="7"/>
    <s v="Fortalecimiento del proceso de acompañamiento estudiantil desde el Departamento de Humanidades y Formación Integral a partir de la comprensión del desarrollo cognitivo en estudiantes neotomasinos (fase 1)."/>
    <s v="Adriana Riaño Triviño"/>
    <s v="Diana Catherine Cely Atuesta"/>
    <s v="CETHI"/>
    <x v="0"/>
    <x v="0"/>
    <s v="Humanidades"/>
    <n v="47072375"/>
    <n v="19700000"/>
    <n v="27372375"/>
    <s v="1 artículo en revista indexada, 1 ponencia, 1 generación de contenido"/>
    <n v="60.52"/>
    <s v="Rechazado"/>
  </r>
  <r>
    <n v="1"/>
    <x v="4"/>
    <n v="10"/>
    <s v="Representaciones sociales de paz expuestas en las emisiones del medio día de los noticieros de noticiasrcn.com y caracoltv.com del 23 de junio de 2016"/>
    <s v="María Teresa Suárez González"/>
    <s v="Fabiola León Posada, Ximena Santisteban  "/>
    <s v="Comunicación-paz, conflicto"/>
    <x v="1"/>
    <x v="1"/>
    <s v="Ciencias sociales"/>
    <n v="66433920"/>
    <n v="19140000"/>
    <n v="47293920"/>
    <s v="1 artículo en revista indexada, 2 ponencias"/>
    <n v="45"/>
    <s v="Rechazado"/>
  </r>
  <r>
    <n v="1"/>
    <x v="5"/>
    <n v="13"/>
    <s v="Representaciones de corporeidad expresadas en narrativas mediáticas e históricas. Seis casos emblemáticos en procesos de resistencia y violencia en Colombia"/>
    <s v="Jorge Iván Jaramillo Hincapié"/>
    <s v="Mónica Maritza Valencia Corredor, Ibeth Johana Molina Molina"/>
    <s v="Comunicación-paz, conflicto"/>
    <x v="1"/>
    <x v="1"/>
    <s v="Ciencias sociales"/>
    <n v="57945125"/>
    <n v="14025000"/>
    <n v="43920125"/>
    <s v="1 artículo en revista indexada, 2 ponencias, 1 seminario de maestría"/>
    <n v="67"/>
    <s v="Rechazado"/>
  </r>
  <r>
    <n v="1"/>
    <x v="6"/>
    <n v="14"/>
    <s v="Santuarios de la memoria: honra a los actos cívicos de preservación de la humanidad en Marsella, Risaralda"/>
    <s v="Beatriz Eugenia Enciso Betancourt"/>
    <s v="Daniela Mejia Naranjo"/>
    <s v="Comunicación-paz, conflicto"/>
    <x v="1"/>
    <x v="1"/>
    <s v="Ciencias sociales"/>
    <n v="86569340"/>
    <n v="29258900"/>
    <n v="57310440"/>
    <s v="1 libro, 1 documental, 2 ponencias"/>
    <n v="41"/>
    <s v="Rechazado"/>
  </r>
  <r>
    <n v="1"/>
    <x v="7"/>
    <n v="16"/>
    <s v="Pensando la universidad como un territorio para el Buen Vivir: Discursos y prácticas de la comunidad académica de los posgrados de la División de Ciencias Sociales de la Universidad Santo Tomás. Sede Bogotá"/>
    <s v="Lina María Patricia Manrique Villanueva"/>
    <s v="Bernardo Alfredo Hernández Umaña, Doris Yaneth Herrera"/>
    <s v="Comunicación-paz, conflicto"/>
    <x v="1"/>
    <x v="1"/>
    <s v="Ciencias sociales"/>
    <n v="65840250"/>
    <n v="26940000"/>
    <n v="38900250"/>
    <s v="2 artículos en revista indexada, 1 ponencia, 1 generación de contenidos"/>
    <n v="50"/>
    <s v="Rechazado"/>
  </r>
  <r>
    <n v="1"/>
    <x v="8"/>
    <n v="20"/>
    <s v="Acción Colectiva en el Barrio Nuevo Chile en Bogotá a partir de la Central Nacional Provivienda Cenaprov"/>
    <s v="Edwin Diomedes Jaime Ruiz"/>
    <s v="Hernando Sáenz Acosta"/>
    <s v="Conflictos sociales, género y territorios"/>
    <x v="1"/>
    <x v="1"/>
    <s v="Ciencias sociales"/>
    <n v="40120000"/>
    <n v="15606250"/>
    <n v="24513750"/>
    <s v="1 artículo en revista indexada, 1 ponencia, 1 galería, 1 cartilla"/>
    <n v="49"/>
    <s v="Rechazado"/>
  </r>
  <r>
    <n v="1"/>
    <x v="9"/>
    <n v="21"/>
    <s v="Símbolos, significados y prácticas asociados a las finanzas personales en estudiantes universitarios de la ciudad de Bogotá"/>
    <s v="Samir Ricardo Neme Chaves"/>
    <s v="Sara Catalina Forero Molina"/>
    <s v="Consumo y mercados"/>
    <x v="2"/>
    <x v="2"/>
    <s v="Ciencias sociales"/>
    <n v="37330820"/>
    <n v="9999000"/>
    <n v="27331820"/>
    <s v="1 artículo en revista indexada, 1 ponencia"/>
    <n v="73"/>
    <s v="Rechazado"/>
  </r>
  <r>
    <n v="1"/>
    <x v="10"/>
    <n v="25"/>
    <s v="Estudio de viabilidad para la implementación de los Certificados de Potencial Adicional de Construcción (CEPAC) en la financiación del desarrollo urbanístico en la ciudad de Bogotá"/>
    <s v="Jhon Álvaro Pérez Cruz"/>
    <s v="Fabián Enrique Garzón Cuervo"/>
    <s v="Economía y humanismo"/>
    <x v="3"/>
    <x v="2"/>
    <s v="Ciencias sociales"/>
    <n v="24246500"/>
    <n v="10850000"/>
    <n v="13396500"/>
    <s v="1 artículo en revista indexada, 1 ponencia, 1 modelo de valorización de tierra"/>
    <n v="42"/>
    <s v="Rechazado"/>
  </r>
  <r>
    <n v="1"/>
    <x v="11"/>
    <n v="39"/>
    <s v="Observatorio de Gobierno, Seguridad y Políticas Públicas para el posconflicto –OSEPP-"/>
    <s v="Dulfary Calderón Sánchez"/>
    <s v="Andrés Gaitán Rodríguez"/>
    <s v="Grupo de Estudios en Gobierno y Relaciones Internacionales"/>
    <x v="4"/>
    <x v="3"/>
    <s v="Ciencias sociales"/>
    <n v="118022200"/>
    <n v="40000000"/>
    <n v="78022200"/>
    <s v="1 página web, 1 boletín, 1 documento de análisis coyuntural, 1 video columnas, 1 mesas de expertos, 1 educación continua, 1 desarrollo de eventos y ponencias"/>
    <n v="25.5"/>
    <s v="Rechazado"/>
  </r>
  <r>
    <n v="1"/>
    <x v="12"/>
    <n v="49"/>
    <s v="Sistema de encendido / apagado de dispositivos de rehabilitación utilizando una interfaz cerebro-computador"/>
    <s v="Eduard Galvis Restrepo"/>
    <s v="Javier Enrique González Barajas"/>
    <s v="MEM"/>
    <x v="5"/>
    <x v="4"/>
    <s v="Ingenierías"/>
    <n v="61020000"/>
    <n v="37620000"/>
    <n v="23400000"/>
    <s v="2 artículos en revista indexada, 1 registro de software"/>
    <n v="48"/>
    <s v="Rechazado"/>
  </r>
  <r>
    <n v="1"/>
    <x v="13"/>
    <n v="63"/>
    <s v="Impacto de la cátedra de formación física integral Henri Didon en torno a la actividad física y la salud en la población estudiantil de la Universidad Santo Tomás, Bogotá."/>
    <s v="Astrid Yamile Rodríguez Arboleda"/>
    <s v="Diana Paola Saenz, Aura Catalina Zea Robles, Carlos Mario Toro, Hugo David Afanador Castañeda"/>
    <s v="Grupo del área de la salud Cátedra Henri Didón, Aletheia"/>
    <x v="0"/>
    <x v="0"/>
    <s v="Ciencias de la salud"/>
    <n v="53653800"/>
    <n v="11794800"/>
    <n v="41859000"/>
    <s v="1 artículo en revista indexada, 1 ponencia"/>
    <n v="70"/>
    <s v="Rechazado"/>
  </r>
  <r>
    <n v="3"/>
    <x v="14"/>
    <n v="67"/>
    <s v="Dinámicas urbano-rurales en el territorio del parque cantarrana"/>
    <s v="Laura de la Rosa Solano"/>
    <s v="Estudiantes investigadores de semillero"/>
    <s v="Conflictos sociales, género y territorios"/>
    <x v="6"/>
    <x v="1"/>
    <s v="Ciencias sociales"/>
    <n v="10326338"/>
    <n v="7370400"/>
    <n v="2955938"/>
    <s v="1 artículo publicable, 1 ponencia"/>
    <n v="69"/>
    <s v="Rechazado"/>
  </r>
  <r>
    <n v="3"/>
    <x v="15"/>
    <n v="71"/>
    <s v="Relación entre la Flexibilidad Estática y la Fuerza Muscular (Máxima, Resistencia y de Potencia) de Miembros Inferiores en estudiantesAparentemente Sanos de la Facultad de Cultura Física, Deporte y Recreación de la Universidad Santo Tomas de Bogotá"/>
    <s v="Laura Elizabeth Castro Jiménez"/>
    <s v="Estudiantes investigadores de semillero"/>
    <s v="Cuerpo, sujeto y educación"/>
    <x v="7"/>
    <x v="5"/>
    <s v="Ciencias de la salud"/>
    <n v="24020000"/>
    <n v="4000000"/>
    <n v="20020000"/>
    <s v="1 artículo en revista indexada, 1 ponencia"/>
    <n v="37"/>
    <s v="Rechazado"/>
  </r>
  <r>
    <n v="3"/>
    <x v="16"/>
    <n v="72"/>
    <s v="Descentralización Fiscal en el Nivel Departamental desde una perspectiva política y económica: la educación básica y media en Atlántico, Córdoba, Cundinamarca y Guajira."/>
    <s v="Jorge Enrique Martínez Carvajal"/>
    <s v="Estudiantes investigadores de semillero"/>
    <s v="Economía y humanismo"/>
    <x v="8"/>
    <x v="6"/>
    <s v="Ciencias sociales"/>
    <n v="9080000"/>
    <n v="4000000"/>
    <n v="5080000"/>
    <s v="2 artículos publicables, 2 ponencias"/>
    <n v="54"/>
    <s v="Rechazado"/>
  </r>
  <r>
    <n v="3"/>
    <x v="17"/>
    <n v="75"/>
    <s v="Diseño y fabricación de prótesis de extremidad superior implementando sensores mioeléctricos"/>
    <s v="Marco Antonio Velasco Peña"/>
    <s v="Estudiantes investigadores de semillero"/>
    <s v="GEAMEC"/>
    <x v="9"/>
    <x v="4"/>
    <s v="Ingenierías"/>
    <n v="54690000"/>
    <n v="7990000"/>
    <n v="46700000"/>
    <s v="1 artículo en revista indexada, 1 ponencia"/>
    <n v="60"/>
    <s v="Rechazado"/>
  </r>
  <r>
    <n v="3"/>
    <x v="18"/>
    <n v="76"/>
    <s v="Formulación de un lubricante para motores a gasolina de 2 tiempos empleando aceites vegetales como aditivos"/>
    <s v="Dionisio Humberto Malagón Romero"/>
    <s v="Estudiantes investigadores de semillero"/>
    <s v="GEAMEC"/>
    <x v="9"/>
    <x v="4"/>
    <s v="Ingenierías"/>
    <n v="22700000"/>
    <n v="8000000"/>
    <n v="14700000"/>
    <s v="1 artículo publicable, 1 desarrollo tecnológico, 1 ponencia"/>
    <n v="68"/>
    <s v="Rechazado"/>
  </r>
  <r>
    <n v="3"/>
    <x v="19"/>
    <n v="77"/>
    <s v="Desarrollo de Juego Educativo con Dispositivo de Realidad Virtual"/>
    <s v="Eyberth Rolando Rojas Martínez"/>
    <s v="Estudiantes investigadores de semillero"/>
    <s v="GED"/>
    <x v="5"/>
    <x v="4"/>
    <s v="Ingenierías"/>
    <n v="16459900"/>
    <n v="7955900"/>
    <n v="8504000"/>
    <s v="1 artículo publicable, 1 registro de software"/>
    <n v="36"/>
    <s v="Rechazado"/>
  </r>
  <r>
    <n v="3"/>
    <x v="20"/>
    <n v="78"/>
    <s v="Estudio de la ductilidad y prevención de fallas frágiles en elementos estructurales “Vigas de concreto armado” sometidas a flexión, analizando la respuesta de los elementos para diferentes configuraciones de acero"/>
    <s v="Ferney Oswaldo Peña Rey"/>
    <s v="Estudiantes investigadores de semillero"/>
    <s v="GIFIC"/>
    <x v="10"/>
    <x v="4"/>
    <s v="Ingenierías"/>
    <n v="29394400"/>
    <n v="4419400"/>
    <n v="24975000"/>
    <s v="1 documento de guía técnica para el desarrollo de modelos teóricos y computacionales para el análisis de la ductilidad en vigas, 1 póster"/>
    <n v="70"/>
    <s v="Rechazado"/>
  </r>
  <r>
    <n v="3"/>
    <x v="21"/>
    <n v="80"/>
    <s v="Factores geológicos e ingenieriles relacionados al origen, evolución y control del deslizamiento de tierra en Timaná, Huila – Colombia."/>
    <s v="Livaniel Viveros Rosero"/>
    <s v="Estudiantes investigadores de semillero"/>
    <s v="GIFIC"/>
    <x v="10"/>
    <x v="4"/>
    <s v="Ingenierías"/>
    <n v="42588450"/>
    <n v="8000000"/>
    <n v="34588450"/>
    <s v="1 Capitulo marco teórico del informe final con todos los resultados, 1 Informe de campo detallado donde se relaciona la información recolectada en campo georeferenciada, 1 Red de monitoreo in situ básica para el deslizamiento de tierra, 1 Mapa de Amenazas por deslizamientos de tierra para el Municipio de Timaná- Huila, 1 Documento informe técnico final con todos los resultados, 1 Capítulo del libro de la Colección Semillas, 1 Apropiación social del conocimiento acerca de los riesgos geológicos que amenazan a la población de Timaná"/>
    <n v="70"/>
    <s v="Rechazado"/>
  </r>
  <r>
    <n v="3"/>
    <x v="22"/>
    <n v="85"/>
    <s v="Evasión de contribuciones de la seguridad social: un análisis comparativo entre colombia y chile durante el periodo 2008 -2015"/>
    <s v="Esneider Alexander Pesca Polanco"/>
    <s v="Estudiantes investigadores de semillero"/>
    <s v="Protección social y salud pública"/>
    <x v="3"/>
    <x v="2"/>
    <s v="Ciencias sociales"/>
    <n v="12000000"/>
    <n v="8000000"/>
    <n v="4000000"/>
    <s v="1 artículo publicable, 2 ponencias"/>
    <n v="48"/>
    <s v="Rechazado"/>
  </r>
  <r>
    <n v="3"/>
    <x v="23"/>
    <n v="86"/>
    <s v="La educación moral en la tragedia y la comedia griegas clásicas"/>
    <s v="Ciro Alonso Páez"/>
    <s v="Estudiantes investigadores de semillero"/>
    <s v="San Alberto Magno"/>
    <x v="11"/>
    <x v="7"/>
    <s v="Humanidades"/>
    <n v="10450933"/>
    <n v="7495000"/>
    <n v="2955933"/>
    <s v="1 artículo publicable, 1 obra teatral"/>
    <n v="30"/>
    <s v="Rechazado"/>
  </r>
  <r>
    <n v="3"/>
    <x v="24"/>
    <n v="87"/>
    <s v="Ingreso de Colombia a la OCDE: retos y oportunidades de inversión productiva para el sector Agrícola colombiano."/>
    <s v="Paola Helena Bautista Valencia"/>
    <s v="Estudiantes investigadores de semillero"/>
    <s v="Shibumi"/>
    <x v="12"/>
    <x v="2"/>
    <s v="Ciencias sociales"/>
    <n v="14156500"/>
    <n v="4000000"/>
    <n v="10156500"/>
    <s v="1 artículo en revista indexada, 1 ponencia"/>
    <n v="22"/>
    <s v="Rechazado"/>
  </r>
  <r>
    <n v="3"/>
    <x v="25"/>
    <n v="88"/>
    <s v="La nutrición infantil como factor determinante de la productividad"/>
    <s v="Javier Deaza Chavez"/>
    <s v="Estudiantes investigadores de semillero"/>
    <s v="Shibumi"/>
    <x v="12"/>
    <x v="2"/>
    <s v="Ciencias sociales"/>
    <n v="23502000"/>
    <n v="13346000"/>
    <n v="10156000"/>
    <s v="1 artículo en revista indexada, 1 ponencia"/>
    <n v="44"/>
    <s v="Rechazado"/>
  </r>
  <r>
    <n v="3"/>
    <x v="26"/>
    <n v="90"/>
    <s v="El papel de la agencia presidencial de cooperación internacional de Colombia (APC Colombia) para garantizar el desarrollo integral de la niñez y adolescencia"/>
    <s v="Andrés Gaitán Rodríguez"/>
    <s v="Estudiantes investigadores de semillero"/>
    <s v="Grupo de estudios en gobierno y relaciones internacionales, Shibumi"/>
    <x v="4"/>
    <x v="3"/>
    <s v="Ciencias sociales"/>
    <n v="22436000"/>
    <n v="4000000"/>
    <n v="18436000"/>
    <s v="1 artículo publicable"/>
    <n v="43"/>
    <s v="Rechazado"/>
  </r>
  <r>
    <n v="3"/>
    <x v="27"/>
    <n v="91"/>
    <s v="Caracterización de hábitos de consumo mediante el uso de técnicas de neuromarketing"/>
    <s v="Wilmer Darío Pineda Ríos"/>
    <s v="Estudiantes investigadores de semillero"/>
    <s v="Ustadística"/>
    <x v="13"/>
    <x v="2"/>
    <s v="Ciencias sociales"/>
    <n v="32826200"/>
    <n v="6800000"/>
    <n v="26026200"/>
    <s v="1 artículo en revista indexada, 1 ponencia"/>
    <n v="40"/>
    <s v="Rechazado"/>
  </r>
  <r>
    <n v="4"/>
    <x v="28"/>
    <n v="93"/>
    <s v="Mitos y verdades del efecto del diseño (DEFF) en estudios por muestreo probabilístico"/>
    <s v="Hanwen Zhang"/>
    <s v="No tiene"/>
    <s v="Ustadística"/>
    <x v="13"/>
    <x v="2"/>
    <s v="Ciencias sociales"/>
    <n v="13019375"/>
    <n v="4480000"/>
    <n v="8539375"/>
    <s v="1 artículo en revista indexada, 1 ponencia"/>
    <n v="62"/>
    <s v="Rechazado"/>
  </r>
</pivotCacheRecords>
</file>

<file path=xl/pivotCache/pivotCacheRecords4.xml><?xml version="1.0" encoding="utf-8"?>
<pivotCacheRecords xmlns="http://schemas.openxmlformats.org/spreadsheetml/2006/main" xmlns:r="http://schemas.openxmlformats.org/officeDocument/2006/relationships" count="19">
  <r>
    <n v="1"/>
    <x v="0"/>
    <n v="1"/>
    <s v="Análisis de los procesos de investigación de los jóvenes en humanidades a partir de los medios y mediaciones audiovisuales"/>
    <s v="Jhon Fredy Maldonado"/>
    <s v="Jenny Marcela Rodríguez Rojas, Luis Antonio Merchán Parra, Graciela Victoria Franco, Didier Arnulfo Santiago Franco, Juan Sebastián López López"/>
    <s v="Aletheia"/>
    <x v="0"/>
    <x v="0"/>
    <s v="Humanidades"/>
    <n v="64062950"/>
    <n v="19870000"/>
    <n v="44192950"/>
    <s v="1 artículo en revista indexada, 1 novela o documental gráfico, 2 ponencias, 1 generación de contenido, 1 gestión del laboratorio digital humanista"/>
    <n v="74"/>
    <s v="Rechazado con réplica"/>
  </r>
  <r>
    <n v="1"/>
    <x v="1"/>
    <n v="11"/>
    <s v="Segunda fase: Iniciativas de paz desde perspectivas étnicas e iniciativas locales: una mirada crítica a los marcos temporales y normativos de la Justicia Transicional en Colombia"/>
    <s v="Pablo Felipe Gómez"/>
    <s v="Fredy Leonardo Reyes, Clara Victoria Meza Maya"/>
    <s v="Comunicación-paz, conflicto"/>
    <x v="1"/>
    <x v="1"/>
    <s v="Ciencias sociales"/>
    <n v="53648000"/>
    <n v="31400000"/>
    <n v="22248000"/>
    <s v="1 libro, 1 ponencia, 1 trabajo de grado de pregrado, 1 espacio de participación ciudadana"/>
    <n v="72"/>
    <s v="Rechazado con réplica"/>
  </r>
  <r>
    <n v="1"/>
    <x v="2"/>
    <n v="12"/>
    <s v="La construcción del lenguaje en la sociedad del conocimiento y su relación con la formación de ciudadanía para la paz y la convivencia"/>
    <s v="Fabio Andrés Ribero Salazar"/>
    <s v="Jorge Arturo Uscátegui"/>
    <s v="Comunicación-paz, conflicto"/>
    <x v="1"/>
    <x v="1"/>
    <s v="Ciencias sociales"/>
    <n v="47600000"/>
    <n v="20400000"/>
    <n v="27200000"/>
    <s v="1 espacios de socialización (artículos-ponencias entre otros), 1 generación de contenidos"/>
    <n v="58.5"/>
    <s v="Rechazado con réplica"/>
  </r>
  <r>
    <n v="1"/>
    <x v="3"/>
    <n v="15"/>
    <s v="Narrativas transmediáticas y movimientos sociales, frente al proceso de paz: el caso colombiano."/>
    <s v="Delsar Roberto Gayon Tavera"/>
    <s v="Sandra Ximena Gallego Galvis"/>
    <s v="Comunicación-paz, conflicto"/>
    <x v="1"/>
    <x v="1"/>
    <s v="Ciencias sociales"/>
    <n v="45069000"/>
    <n v="21417000"/>
    <n v="23652000"/>
    <s v="2 artículos en revista indexada, 1 taller, 1 informe técnico final"/>
    <n v="70"/>
    <s v="Rechazado con réplica"/>
  </r>
  <r>
    <n v="1"/>
    <x v="4"/>
    <n v="27"/>
    <s v="El desarrollo en las regiones en Colombia: un enfoque desde el IDH y la distribución del ingreso (1980 - 2015)"/>
    <s v="Luis Armando Mojica Castro"/>
    <s v="María Esperanza Cuenca Coral"/>
    <s v="Economía y humanismo"/>
    <x v="2"/>
    <x v="2"/>
    <s v="Ciencias sociales"/>
    <n v="21010000"/>
    <n v="8400000"/>
    <n v="12610000"/>
    <s v="1 artículo en revista indexada, 1 ponencia, 1 cátedra pregrado"/>
    <n v="70"/>
    <s v="Rechazado con réplica"/>
  </r>
  <r>
    <n v="1"/>
    <x v="5"/>
    <n v="41"/>
    <s v="Fuentes de financiación informal para empresas informales en las ciudades Villavicencio, Cúcuta e Ibagué y como lograr la inclusión financiera a través de la política pública"/>
    <s v="Gustavo Diaz Valencia"/>
    <s v="Olga Marina García Norato, Álvaro Andrés Vernazza Páez"/>
    <s v="Economía y humanismo"/>
    <x v="3"/>
    <x v="2"/>
    <s v="Ciencias sociales"/>
    <n v="56625000"/>
    <n v="20400000"/>
    <n v="36225000"/>
    <s v="1 artículo en revista indexada, 1 capítulo de libro, 1 seminario de maestría, 1 ponencia, 1 trabajo de grado de maestría"/>
    <n v="67"/>
    <s v="Rechazado con réplica"/>
  </r>
  <r>
    <n v="1"/>
    <x v="6"/>
    <n v="43"/>
    <s v="Aplicación de los métodos de preferencias declaradas y reveladas para establecer el valor económico total de los bienes y servicios ecosistemicos del Parque Nacional Natural Tayrona (PNNT)"/>
    <s v="Juan José Vargas Osorio"/>
    <s v="Rafael Gabriel Barragán González"/>
    <s v="INAM-USTA"/>
    <x v="4"/>
    <x v="3"/>
    <s v="Ingenierías"/>
    <n v="63600000"/>
    <n v="40000000"/>
    <n v="23600000"/>
    <s v="2 artículos en revista indexada, 1 ponencia, 1 espacio de participación ciudadana, 1 trabajo de grado de pregrado"/>
    <n v="72.5"/>
    <s v="Rechazado con réplica"/>
  </r>
  <r>
    <n v="1"/>
    <x v="7"/>
    <n v="46"/>
    <s v="Diseño de un Módulo de Transformación de Energía Eléctrica Utilizando un Sistema Piezo-Generador"/>
    <s v="Edwin Francisco Forero Garcia"/>
    <s v="Carlos Andrés Torres Pinzón,  Carlos Javier Mojica Casallas "/>
    <s v="MEM"/>
    <x v="5"/>
    <x v="3"/>
    <s v="Ingenierías"/>
    <n v="107253456"/>
    <n v="40000000"/>
    <n v="67253456"/>
    <s v="2 artículos en revista indexada, 2 ponencias"/>
    <n v="64.5"/>
    <s v="Rechazado con réplica"/>
  </r>
  <r>
    <n v="1"/>
    <x v="8"/>
    <n v="47"/>
    <s v="Diseño de un sistema de monitoreo de salud estructural utilizando machine learning y computación bio-inspirada (Etapa I)."/>
    <s v="Jaime Vitola Oyaga"/>
    <s v="Maribel Anaya Vejar, Dario Segura Torres"/>
    <s v="MEM"/>
    <x v="5"/>
    <x v="3"/>
    <s v="Ingenierías"/>
    <n v="76550000"/>
    <n v="39450000"/>
    <n v="37100000"/>
    <s v="2 artículos en revista indexada, 2 ponencias"/>
    <n v="60"/>
    <s v="Rechazado con réplica"/>
  </r>
  <r>
    <n v="1"/>
    <x v="9"/>
    <n v="48"/>
    <s v="Plataforma informática para el análisis de la variabilidad de la frecuencia cardiaca orientado a la prestación de servicios de análisis y cálculo de descriptores. FASE III: Integración con Redes de Transmisión de datos."/>
    <s v="Javier Enrique González Barajas"/>
    <s v="Eduard Galvis, Marcos Vega"/>
    <s v="MEM"/>
    <x v="5"/>
    <x v="3"/>
    <s v="Ingenierías"/>
    <n v="57100000"/>
    <n v="29700000"/>
    <n v="27400000"/>
    <s v="1 artículo en revista indexada, 1 registro de software"/>
    <n v="67"/>
    <s v="Rechazado con réplica"/>
  </r>
  <r>
    <n v="1"/>
    <x v="10"/>
    <n v="55"/>
    <s v="Impacto de los egresados en negocios internacionales: desempeño y ocupación en el mercado laboral"/>
    <s v="Myriam Soraya Suárez"/>
    <s v="Marcos Alexander Cárdenas, Diego Mauricio Mora Angulo"/>
    <s v="Shibumi"/>
    <x v="6"/>
    <x v="2"/>
    <s v="Ciencias sociales"/>
    <n v="70869000"/>
    <n v="19485000"/>
    <n v="51384000"/>
    <s v="1 artículo en revista indexada, 1 ponencia"/>
    <n v="38"/>
    <s v="Rechazado con réplica"/>
  </r>
  <r>
    <n v="1"/>
    <x v="11"/>
    <n v="58"/>
    <s v="Ontología en América Latina. Fase 2: ontología indígena"/>
    <s v="Jhon Alexánder Idrobo Velasco"/>
    <s v="Juan Carlos Cepeda Herrera"/>
    <s v="Tlamatinime sobre Ontología Lationamericana"/>
    <x v="7"/>
    <x v="4"/>
    <s v="Humanidades"/>
    <n v="46383750"/>
    <n v="26100000"/>
    <n v="20283750"/>
    <s v="1 artículo en revista indexada, 3 ponencias"/>
    <n v="63"/>
    <s v="Rechazado con réplica"/>
  </r>
  <r>
    <n v="1"/>
    <x v="12"/>
    <n v="61"/>
    <s v="Diseño de un libro de recursos didácticos de apoyo a la enseñanza de español como lengua extranjera"/>
    <s v="Diana Marcela Bernal"/>
    <s v="Yuribia Andrea Caro"/>
    <s v="USTA-Learning"/>
    <x v="8"/>
    <x v="0"/>
    <s v="Humanidades"/>
    <n v="51914612"/>
    <n v="26673500"/>
    <n v="25241112"/>
    <s v="1 libro de recursos didácticos, 1 artículo en revista indexada, 1 ponencia"/>
    <n v="72.5"/>
    <s v="Rechazado con réplica"/>
  </r>
  <r>
    <n v="3"/>
    <x v="13"/>
    <n v="64"/>
    <s v="Transporte masivo bogotano: manifestación de la cotidianidad humana desde el lenguaje corporal y verbal"/>
    <s v="Jenny Marcela Rodríguez Rojas"/>
    <s v="Estudiantes investigadores de semillero"/>
    <s v="Aletheia"/>
    <x v="0"/>
    <x v="0"/>
    <s v="Humanidades"/>
    <n v="53611900"/>
    <n v="19870000"/>
    <n v="33741900"/>
    <s v="1 artículo en revista indexada, 1 novela o documental gráfico, 1 ponencia, 1 generación de contenido, 1 gestión del laboratorio digital humanista"/>
    <n v="46"/>
    <s v="Rechazado con réplica"/>
  </r>
  <r>
    <n v="3"/>
    <x v="14"/>
    <n v="66"/>
    <s v="Solstecio: nuevos lenguajes audiovisuales para la construcción de ciudadanía sobre diálogos de no guerra"/>
    <s v="Fabio Andres Ribero"/>
    <s v="Estudiantes investigadores de semillero"/>
    <s v="Comunicación-paz, conflicto"/>
    <x v="1"/>
    <x v="1"/>
    <s v="Ciencias sociales"/>
    <n v="46910000"/>
    <n v="7330000"/>
    <n v="39580000"/>
    <s v="1 espacios de socialización (artículos-ponencias entre otros), 1 generación de contenidos"/>
    <n v="4"/>
    <s v="Rechazado con réplica"/>
  </r>
  <r>
    <n v="3"/>
    <x v="15"/>
    <n v="68"/>
    <s v="Construcción de identidad nacional a través del reconocimiento, compra y/o uso de las marcas: caso Colombia"/>
    <s v="Sara Catalina Forero Molina"/>
    <s v="Estudiantes investigadores de semillero"/>
    <s v="Consumo y mercados"/>
    <x v="9"/>
    <x v="2"/>
    <s v="Ciencias sociales"/>
    <n v="20323600"/>
    <n v="7900000"/>
    <n v="12423600"/>
    <s v="1 artículo publicable, 2 ponencias"/>
    <n v="73"/>
    <s v="Rechazado con réplica"/>
  </r>
  <r>
    <n v="3"/>
    <x v="16"/>
    <n v="69"/>
    <s v="Categorización de los canales de distribución según la percepción de los consumidores de niveles socioeconómicos 3 y 4 en la localidad de suba de la ciudad de Bogotá"/>
    <s v="Gustavo Riveros Polania"/>
    <s v="Estudiantes investigadores de semillero"/>
    <s v="Consumo y mercados"/>
    <x v="9"/>
    <x v="2"/>
    <s v="Ciencias sociales"/>
    <n v="20162100"/>
    <n v="7738500"/>
    <n v="12423600"/>
    <s v="1 artículo publicable, 2 ponencias"/>
    <n v="69"/>
    <s v="Rechazado con réplica"/>
  </r>
  <r>
    <n v="3"/>
    <x v="17"/>
    <n v="82"/>
    <s v="Participación de la mujer en la economía del Nuevo Reino de Granada. 1750 – 1830"/>
    <s v="Andrés Mauricio Escobar Herrera"/>
    <s v="Estudiantes investigadores de semillero"/>
    <s v="IESHFAZ"/>
    <x v="10"/>
    <x v="0"/>
    <s v="Humanidades"/>
    <n v="13349132"/>
    <n v="8000000"/>
    <n v="5349132"/>
    <s v="1 artículo publicable, 1 ponencia"/>
    <n v="39"/>
    <s v="Rechazado con réplica"/>
  </r>
  <r>
    <n v="1"/>
    <x v="18"/>
    <n v="96"/>
    <s v="Relación entre Variabilidad de la Frecuencia Cardiaca y modo de entrenamiento"/>
    <s v="Dario Mendoza Romero"/>
    <s v="Luis Jaime Córdoba Ibarguen"/>
    <s v="GICAEDS"/>
    <x v="11"/>
    <x v="5"/>
    <s v="Ciencias de la salud"/>
    <n v="31528250"/>
    <n v="16100000"/>
    <n v="15428250"/>
    <s v="1 artículo en revista indexada, 1 ponencia"/>
    <n v="57.5"/>
    <s v="Rechazado con réplic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name="Tabla dinámica3" cacheId="11"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chartFormat="1">
  <location ref="G3:J8" firstHeaderRow="1" firstDataRow="2" firstDataCol="1"/>
  <pivotFields count="14">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dataField="1" numFmtId="6" showAll="0"/>
    <pivotField dataField="1" numFmtId="6" showAll="0"/>
    <pivotField dataField="1" numFmtId="6" showAll="0"/>
    <pivotField showAll="0"/>
  </pivotFields>
  <rowFields count="1">
    <field x="0"/>
  </rowFields>
  <rowItems count="4">
    <i>
      <x/>
    </i>
    <i>
      <x v="1"/>
    </i>
    <i>
      <x v="2"/>
    </i>
    <i t="grand">
      <x/>
    </i>
  </rowItems>
  <colFields count="1">
    <field x="-2"/>
  </colFields>
  <colItems count="3">
    <i>
      <x/>
    </i>
    <i i="1">
      <x v="1"/>
    </i>
    <i i="2">
      <x v="2"/>
    </i>
  </colItems>
  <dataFields count="3">
    <dataField name="Suma de Recurso FODEIN" fld="11" baseField="0" baseItem="0"/>
    <dataField name="Suma de Recurso Programas" fld="12" baseField="0" baseItem="0"/>
    <dataField name="Suma de Recurso total" fld="10" baseField="0" baseItem="0"/>
  </dataFields>
  <formats count="1">
    <format dxfId="67">
      <pivotArea outline="0" collapsedLevelsAreSubtotals="1" fieldPosition="0"/>
    </format>
  </format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Tabla dinámica1" cacheId="11"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A3:D13" firstHeaderRow="1" firstDataRow="2" firstDataCol="1"/>
  <pivotFields count="14">
    <pivotField showAll="0"/>
    <pivotField showAll="0"/>
    <pivotField showAll="0"/>
    <pivotField showAll="0"/>
    <pivotField showAll="0"/>
    <pivotField showAll="0"/>
    <pivotField showAll="0"/>
    <pivotField axis="axisRow" showAll="0">
      <items count="33">
        <item x="1"/>
        <item x="4"/>
        <item x="23"/>
        <item x="0"/>
        <item x="6"/>
        <item x="31"/>
        <item x="5"/>
        <item x="26"/>
        <item x="20"/>
        <item x="7"/>
        <item x="11"/>
        <item x="12"/>
        <item x="14"/>
        <item x="30"/>
        <item x="16"/>
        <item x="27"/>
        <item x="10"/>
        <item x="9"/>
        <item x="29"/>
        <item x="21"/>
        <item x="13"/>
        <item x="19"/>
        <item x="8"/>
        <item x="15"/>
        <item x="3"/>
        <item x="25"/>
        <item x="17"/>
        <item x="18"/>
        <item x="22"/>
        <item x="24"/>
        <item x="28"/>
        <item x="2"/>
        <item t="default"/>
      </items>
    </pivotField>
    <pivotField axis="axisRow" showAll="0">
      <items count="9">
        <item sd="0" x="0"/>
        <item sd="0" x="3"/>
        <item sd="0" x="2"/>
        <item sd="0" x="7"/>
        <item sd="0" x="1"/>
        <item sd="0" x="5"/>
        <item sd="0" x="6"/>
        <item sd="0" x="4"/>
        <item t="default"/>
      </items>
    </pivotField>
    <pivotField showAll="0"/>
    <pivotField dataField="1" numFmtId="6" showAll="0"/>
    <pivotField dataField="1" numFmtId="6" showAll="0"/>
    <pivotField dataField="1" numFmtId="6" showAll="0" defaultSubtotal="0"/>
    <pivotField showAll="0"/>
  </pivotFields>
  <rowFields count="2">
    <field x="8"/>
    <field x="7"/>
  </rowFields>
  <rowItems count="9">
    <i>
      <x/>
    </i>
    <i>
      <x v="1"/>
    </i>
    <i>
      <x v="2"/>
    </i>
    <i>
      <x v="3"/>
    </i>
    <i>
      <x v="4"/>
    </i>
    <i>
      <x v="5"/>
    </i>
    <i>
      <x v="6"/>
    </i>
    <i>
      <x v="7"/>
    </i>
    <i t="grand">
      <x/>
    </i>
  </rowItems>
  <colFields count="1">
    <field x="-2"/>
  </colFields>
  <colItems count="3">
    <i>
      <x/>
    </i>
    <i i="1">
      <x v="1"/>
    </i>
    <i i="2">
      <x v="2"/>
    </i>
  </colItems>
  <dataFields count="3">
    <dataField name="Suma de Recurso FODEIN" fld="11" baseField="0" baseItem="0" numFmtId="164"/>
    <dataField name="Suma de Recurso Programas" fld="12" baseField="0" baseItem="0"/>
    <dataField name="Suma de Recurso total" fld="10" baseField="0" baseItem="0"/>
  </dataFields>
  <formats count="1">
    <format dxfId="68">
      <pivotArea outline="0" collapsedLevelsAreSubtotals="1" fieldPosition="0"/>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Tabla dinámica6" cacheId="16" dataOnRows="1"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I6:N10" firstHeaderRow="1" firstDataRow="2" firstDataCol="1"/>
  <pivotFields count="16">
    <pivotField showAll="0"/>
    <pivotField showAll="0"/>
    <pivotField showAll="0"/>
    <pivotField showAll="0"/>
    <pivotField showAll="0"/>
    <pivotField showAll="0"/>
    <pivotField showAll="0"/>
    <pivotField showAll="0"/>
    <pivotField showAll="0"/>
    <pivotField showAll="0"/>
    <pivotField dataField="1" numFmtId="6" showAll="0"/>
    <pivotField dataField="1" numFmtId="6" showAll="0"/>
    <pivotField dataField="1" numFmtId="6" showAll="0"/>
    <pivotField showAll="0"/>
    <pivotField showAll="0" defaultSubtotal="0"/>
    <pivotField axis="axisCol" showAll="0">
      <items count="5">
        <item x="1"/>
        <item x="3"/>
        <item x="2"/>
        <item x="0"/>
        <item t="default"/>
      </items>
    </pivotField>
  </pivotFields>
  <rowFields count="1">
    <field x="-2"/>
  </rowFields>
  <rowItems count="3">
    <i>
      <x/>
    </i>
    <i i="1">
      <x v="1"/>
    </i>
    <i i="2">
      <x v="2"/>
    </i>
  </rowItems>
  <colFields count="1">
    <field x="15"/>
  </colFields>
  <colItems count="5">
    <i>
      <x/>
    </i>
    <i>
      <x v="1"/>
    </i>
    <i>
      <x v="2"/>
    </i>
    <i>
      <x v="3"/>
    </i>
    <i t="grand">
      <x/>
    </i>
  </colItems>
  <dataFields count="3">
    <dataField name="Suma de Recurso Programas" fld="12" baseField="0" baseItem="0"/>
    <dataField name="Suma de Recurso FODEIN" fld="11" baseField="0" baseItem="0"/>
    <dataField name="Suma de Recurso total" fld="10" baseField="0" baseItem="0"/>
  </dataFields>
  <formats count="15">
    <format dxfId="64">
      <pivotArea outline="0" collapsedLevelsAreSubtotals="1" fieldPosition="0"/>
    </format>
    <format dxfId="63">
      <pivotArea outline="0" collapsedLevelsAreSubtotals="1" fieldPosition="0">
        <references count="1">
          <reference field="15" count="1" selected="0">
            <x v="0"/>
          </reference>
        </references>
      </pivotArea>
    </format>
    <format dxfId="62">
      <pivotArea dataOnly="0" labelOnly="1" fieldPosition="0">
        <references count="1">
          <reference field="15" count="1">
            <x v="0"/>
          </reference>
        </references>
      </pivotArea>
    </format>
    <format dxfId="61">
      <pivotArea outline="0" collapsedLevelsAreSubtotals="1" fieldPosition="0">
        <references count="1">
          <reference field="15" count="1" selected="0">
            <x v="1"/>
          </reference>
        </references>
      </pivotArea>
    </format>
    <format dxfId="60">
      <pivotArea dataOnly="0" labelOnly="1" fieldPosition="0">
        <references count="1">
          <reference field="15" count="1">
            <x v="1"/>
          </reference>
        </references>
      </pivotArea>
    </format>
    <format dxfId="59">
      <pivotArea outline="0" collapsedLevelsAreSubtotals="1" fieldPosition="0">
        <references count="1">
          <reference field="15" count="1" selected="0">
            <x v="2"/>
          </reference>
        </references>
      </pivotArea>
    </format>
    <format dxfId="58">
      <pivotArea dataOnly="0" labelOnly="1" fieldPosition="0">
        <references count="1">
          <reference field="15" count="1">
            <x v="2"/>
          </reference>
        </references>
      </pivotArea>
    </format>
    <format dxfId="57">
      <pivotArea outline="0" collapsedLevelsAreSubtotals="1" fieldPosition="0">
        <references count="1">
          <reference field="15" count="1" selected="0">
            <x v="3"/>
          </reference>
        </references>
      </pivotArea>
    </format>
    <format dxfId="56">
      <pivotArea outline="0" collapsedLevelsAreSubtotals="1" fieldPosition="0">
        <references count="1">
          <reference field="15" count="1" selected="0">
            <x v="3"/>
          </reference>
        </references>
      </pivotArea>
    </format>
    <format dxfId="55">
      <pivotArea outline="0" collapsedLevelsAreSubtotals="1" fieldPosition="0">
        <references count="1">
          <reference field="15" count="1" selected="0">
            <x v="3"/>
          </reference>
        </references>
      </pivotArea>
    </format>
    <format dxfId="54">
      <pivotArea dataOnly="0" labelOnly="1" fieldPosition="0">
        <references count="1">
          <reference field="15" count="1">
            <x v="3"/>
          </reference>
        </references>
      </pivotArea>
    </format>
    <format dxfId="53">
      <pivotArea outline="0" collapsedLevelsAreSubtotals="1" fieldPosition="0">
        <references count="1">
          <reference field="15" count="1" selected="0">
            <x v="1"/>
          </reference>
        </references>
      </pivotArea>
    </format>
    <format dxfId="52">
      <pivotArea dataOnly="0" labelOnly="1" fieldPosition="0">
        <references count="1">
          <reference field="15" count="1">
            <x v="1"/>
          </reference>
        </references>
      </pivotArea>
    </format>
    <format dxfId="51">
      <pivotArea outline="0" collapsedLevelsAreSubtotals="1" fieldPosition="0">
        <references count="1">
          <reference field="15" count="1" selected="0">
            <x v="2"/>
          </reference>
        </references>
      </pivotArea>
    </format>
    <format dxfId="50">
      <pivotArea dataOnly="0" labelOnly="1" fieldPosition="0">
        <references count="1">
          <reference field="15" count="1">
            <x v="2"/>
          </reference>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Tabla dinámica4" cacheId="16"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A1:F11" firstHeaderRow="1" firstDataRow="2" firstDataCol="1"/>
  <pivotFields count="16">
    <pivotField showAll="0"/>
    <pivotField showAll="0"/>
    <pivotField showAll="0"/>
    <pivotField showAll="0"/>
    <pivotField showAll="0"/>
    <pivotField showAll="0"/>
    <pivotField showAll="0"/>
    <pivotField axis="axisRow" dataField="1" showAll="0">
      <items count="33">
        <item x="1"/>
        <item x="4"/>
        <item x="23"/>
        <item x="0"/>
        <item x="6"/>
        <item x="31"/>
        <item x="5"/>
        <item x="26"/>
        <item x="20"/>
        <item x="7"/>
        <item x="11"/>
        <item x="12"/>
        <item x="14"/>
        <item x="30"/>
        <item x="16"/>
        <item x="27"/>
        <item x="10"/>
        <item x="9"/>
        <item x="29"/>
        <item x="21"/>
        <item x="13"/>
        <item x="19"/>
        <item x="8"/>
        <item x="15"/>
        <item x="3"/>
        <item x="25"/>
        <item x="17"/>
        <item x="18"/>
        <item x="22"/>
        <item x="24"/>
        <item x="28"/>
        <item x="2"/>
        <item t="default"/>
      </items>
    </pivotField>
    <pivotField axis="axisRow" showAll="0">
      <items count="9">
        <item sd="0" x="4"/>
        <item sd="0" x="0"/>
        <item sd="0" x="3"/>
        <item sd="0" x="2"/>
        <item sd="0" x="7"/>
        <item sd="0" x="1"/>
        <item sd="0" x="5"/>
        <item sd="0" x="6"/>
        <item t="default"/>
      </items>
    </pivotField>
    <pivotField showAll="0"/>
    <pivotField numFmtId="6" showAll="0"/>
    <pivotField numFmtId="6" showAll="0"/>
    <pivotField numFmtId="6" showAll="0"/>
    <pivotField showAll="0"/>
    <pivotField showAll="0" defaultSubtotal="0"/>
    <pivotField axis="axisCol" showAll="0">
      <items count="5">
        <item x="1"/>
        <item x="3"/>
        <item x="2"/>
        <item x="0"/>
        <item t="default"/>
      </items>
    </pivotField>
  </pivotFields>
  <rowFields count="2">
    <field x="8"/>
    <field x="7"/>
  </rowFields>
  <rowItems count="9">
    <i>
      <x/>
    </i>
    <i>
      <x v="1"/>
    </i>
    <i>
      <x v="2"/>
    </i>
    <i>
      <x v="3"/>
    </i>
    <i>
      <x v="4"/>
    </i>
    <i>
      <x v="5"/>
    </i>
    <i>
      <x v="6"/>
    </i>
    <i>
      <x v="7"/>
    </i>
    <i t="grand">
      <x/>
    </i>
  </rowItems>
  <colFields count="1">
    <field x="15"/>
  </colFields>
  <colItems count="5">
    <i>
      <x/>
    </i>
    <i>
      <x v="1"/>
    </i>
    <i>
      <x v="2"/>
    </i>
    <i>
      <x v="3"/>
    </i>
    <i t="grand">
      <x/>
    </i>
  </colItems>
  <dataFields count="1">
    <dataField name="Cuenta de Programa" fld="7" subtotal="count" baseField="0" baseItem="0"/>
  </dataFields>
  <formats count="2">
    <format dxfId="66">
      <pivotArea outline="0" collapsedLevelsAreSubtotals="1" fieldPosition="0"/>
    </format>
    <format dxfId="65">
      <pivotArea outline="0" collapsedLevelsAreSubtotals="1" fieldPosition="0"/>
    </format>
  </format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Tabla dinámica1" cacheId="21"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R2:V12" firstHeaderRow="1" firstDataRow="2" firstDataCol="1"/>
  <pivotFields count="16">
    <pivotField showAll="0"/>
    <pivotField axis="axisRow" showAll="0">
      <items count="30">
        <item x="0"/>
        <item x="1"/>
        <item x="2"/>
        <item x="3"/>
        <item x="4"/>
        <item x="5"/>
        <item x="6"/>
        <item x="7"/>
        <item x="14"/>
        <item x="8"/>
        <item x="9"/>
        <item x="15"/>
        <item x="28"/>
        <item x="16"/>
        <item x="10"/>
        <item x="17"/>
        <item x="18"/>
        <item x="19"/>
        <item x="11"/>
        <item x="20"/>
        <item x="21"/>
        <item x="13"/>
        <item x="12"/>
        <item x="22"/>
        <item x="23"/>
        <item x="24"/>
        <item x="25"/>
        <item x="26"/>
        <item x="27"/>
        <item t="default"/>
      </items>
    </pivotField>
    <pivotField showAll="0"/>
    <pivotField showAll="0"/>
    <pivotField showAll="0"/>
    <pivotField showAll="0"/>
    <pivotField showAll="0"/>
    <pivotField axis="axisRow" showAll="0">
      <items count="15">
        <item x="1"/>
        <item x="7"/>
        <item x="0"/>
        <item x="3"/>
        <item x="8"/>
        <item x="13"/>
        <item x="11"/>
        <item x="4"/>
        <item x="10"/>
        <item x="5"/>
        <item x="9"/>
        <item x="2"/>
        <item x="12"/>
        <item x="6"/>
        <item t="default"/>
      </items>
    </pivotField>
    <pivotField axis="axisRow" showAll="0">
      <items count="9">
        <item sd="0" x="6"/>
        <item sd="0" x="0"/>
        <item sd="0" x="5"/>
        <item sd="0" x="2"/>
        <item sd="0" x="3"/>
        <item sd="0" x="1"/>
        <item sd="0" x="7"/>
        <item sd="0" x="4"/>
        <item t="default"/>
      </items>
    </pivotField>
    <pivotField showAll="0"/>
    <pivotField dataField="1" numFmtId="6" showAll="0"/>
    <pivotField dataField="1" numFmtId="6" showAll="0"/>
    <pivotField dataField="1" numFmtId="6" showAll="0"/>
    <pivotField showAll="0"/>
    <pivotField dataField="1" showAll="0"/>
    <pivotField showAll="0"/>
  </pivotFields>
  <rowFields count="3">
    <field x="8"/>
    <field x="7"/>
    <field x="1"/>
  </rowFields>
  <rowItems count="9">
    <i>
      <x/>
    </i>
    <i>
      <x v="1"/>
    </i>
    <i>
      <x v="2"/>
    </i>
    <i>
      <x v="3"/>
    </i>
    <i>
      <x v="4"/>
    </i>
    <i>
      <x v="5"/>
    </i>
    <i>
      <x v="6"/>
    </i>
    <i>
      <x v="7"/>
    </i>
    <i t="grand">
      <x/>
    </i>
  </rowItems>
  <colFields count="1">
    <field x="-2"/>
  </colFields>
  <colItems count="4">
    <i>
      <x/>
    </i>
    <i i="1">
      <x v="1"/>
    </i>
    <i i="2">
      <x v="2"/>
    </i>
    <i i="3">
      <x v="3"/>
    </i>
  </colItems>
  <dataFields count="4">
    <dataField name="Promedio de Puntaje" fld="14" subtotal="average" baseField="14" baseItem="0" numFmtId="2"/>
    <dataField name="Suma de Recurso FODEIN" fld="11" baseField="0" baseItem="0" numFmtId="165"/>
    <dataField name="Suma de Recurso Programas" fld="12" baseField="0" baseItem="0" numFmtId="165"/>
    <dataField name="Suma de Recurso total" fld="10" baseField="0" baseItem="0" numFmtId="165"/>
  </dataFields>
  <formats count="3">
    <format dxfId="31">
      <pivotArea outline="0" collapsedLevelsAreSubtotals="1" fieldPosition="0"/>
    </format>
    <format dxfId="26">
      <pivotArea outline="0" collapsedLevelsAreSubtotals="1" fieldPosition="0">
        <references count="1">
          <reference field="4294967294" count="3" selected="0">
            <x v="1"/>
            <x v="2"/>
            <x v="3"/>
          </reference>
        </references>
      </pivotArea>
    </format>
    <format dxfId="7">
      <pivotArea outline="0" collapsedLevelsAreSubtotals="1" fieldPosition="0">
        <references count="1">
          <reference field="4294967294" count="3" selected="0">
            <x v="1"/>
            <x v="2"/>
            <x v="3"/>
          </reference>
        </references>
      </pivotArea>
    </format>
  </formats>
  <pivotTableStyleInfo name="PivotStyleLight16" showRowHeaders="1" showColHeaders="1" showRowStripes="0" showColStripes="0" showLastColumn="1"/>
</pivotTableDefinition>
</file>

<file path=xl/pivotTables/pivotTable6.xml><?xml version="1.0" encoding="utf-8"?>
<pivotTableDefinition xmlns="http://schemas.openxmlformats.org/spreadsheetml/2006/main" name="Tabla dinámica2" cacheId="26" applyNumberFormats="0" applyBorderFormats="0" applyFontFormats="0" applyPatternFormats="0" applyAlignmentFormats="0" applyWidthHeightFormats="1" dataCaption="Valores" updatedVersion="3" minRefreshableVersion="3" showCalcMbrs="0" useAutoFormatting="1" itemPrintTitles="1" createdVersion="3" indent="0" outline="1" outlineData="1" multipleFieldFilters="0">
  <location ref="S2:W35" firstHeaderRow="1" firstDataRow="2" firstDataCol="1"/>
  <pivotFields count="16">
    <pivotField showAll="0"/>
    <pivotField axis="axisRow" showAll="0">
      <items count="20">
        <item x="0"/>
        <item x="13"/>
        <item x="14"/>
        <item x="1"/>
        <item x="2"/>
        <item x="3"/>
        <item x="15"/>
        <item x="16"/>
        <item x="4"/>
        <item x="5"/>
        <item x="18"/>
        <item x="17"/>
        <item x="6"/>
        <item x="7"/>
        <item x="8"/>
        <item x="9"/>
        <item x="10"/>
        <item x="11"/>
        <item x="12"/>
        <item t="default"/>
      </items>
    </pivotField>
    <pivotField showAll="0"/>
    <pivotField showAll="0"/>
    <pivotField showAll="0"/>
    <pivotField showAll="0"/>
    <pivotField showAll="0"/>
    <pivotField axis="axisRow" showAll="0">
      <items count="13">
        <item x="1"/>
        <item x="11"/>
        <item x="0"/>
        <item x="2"/>
        <item x="4"/>
        <item x="5"/>
        <item x="10"/>
        <item x="8"/>
        <item x="3"/>
        <item x="7"/>
        <item x="9"/>
        <item x="6"/>
        <item t="default"/>
      </items>
    </pivotField>
    <pivotField showAll="0">
      <items count="7">
        <item x="0"/>
        <item x="5"/>
        <item x="2"/>
        <item x="1"/>
        <item x="4"/>
        <item x="3"/>
        <item t="default"/>
      </items>
    </pivotField>
    <pivotField showAll="0"/>
    <pivotField dataField="1" numFmtId="6" showAll="0"/>
    <pivotField dataField="1" numFmtId="6" showAll="0"/>
    <pivotField dataField="1" numFmtId="6" showAll="0"/>
    <pivotField showAll="0"/>
    <pivotField dataField="1" showAll="0"/>
    <pivotField showAll="0"/>
  </pivotFields>
  <rowFields count="2">
    <field x="7"/>
    <field x="1"/>
  </rowFields>
  <rowItems count="32">
    <i>
      <x/>
    </i>
    <i r="1">
      <x v="2"/>
    </i>
    <i r="1">
      <x v="3"/>
    </i>
    <i r="1">
      <x v="4"/>
    </i>
    <i r="1">
      <x v="5"/>
    </i>
    <i>
      <x v="1"/>
    </i>
    <i r="1">
      <x v="10"/>
    </i>
    <i>
      <x v="2"/>
    </i>
    <i r="1">
      <x/>
    </i>
    <i r="1">
      <x v="1"/>
    </i>
    <i>
      <x v="3"/>
    </i>
    <i r="1">
      <x v="8"/>
    </i>
    <i>
      <x v="4"/>
    </i>
    <i r="1">
      <x v="12"/>
    </i>
    <i>
      <x v="5"/>
    </i>
    <i r="1">
      <x v="13"/>
    </i>
    <i r="1">
      <x v="14"/>
    </i>
    <i r="1">
      <x v="15"/>
    </i>
    <i>
      <x v="6"/>
    </i>
    <i r="1">
      <x v="11"/>
    </i>
    <i>
      <x v="7"/>
    </i>
    <i r="1">
      <x v="18"/>
    </i>
    <i>
      <x v="8"/>
    </i>
    <i r="1">
      <x v="9"/>
    </i>
    <i>
      <x v="9"/>
    </i>
    <i r="1">
      <x v="17"/>
    </i>
    <i>
      <x v="10"/>
    </i>
    <i r="1">
      <x v="6"/>
    </i>
    <i r="1">
      <x v="7"/>
    </i>
    <i>
      <x v="11"/>
    </i>
    <i r="1">
      <x v="16"/>
    </i>
    <i t="grand">
      <x/>
    </i>
  </rowItems>
  <colFields count="1">
    <field x="-2"/>
  </colFields>
  <colItems count="4">
    <i>
      <x/>
    </i>
    <i i="1">
      <x v="1"/>
    </i>
    <i i="2">
      <x v="2"/>
    </i>
    <i i="3">
      <x v="3"/>
    </i>
  </colItems>
  <dataFields count="4">
    <dataField name="Suma de Puntaje" fld="14" baseField="0" baseItem="0"/>
    <dataField name="Suma de Recurso FODEIN" fld="11" baseField="0" baseItem="0" numFmtId="165"/>
    <dataField name="Suma de Recurso Programas" fld="12" baseField="0" baseItem="0" numFmtId="165"/>
    <dataField name="Suma de Recurso total" fld="10" baseField="0" baseItem="0" numFmtId="165"/>
  </dataFields>
  <formats count="1">
    <format dxfId="2">
      <pivotArea outline="0" collapsedLevelsAreSubtotals="1" fieldPosition="0">
        <references count="1">
          <reference field="4294967294" count="3" selected="0">
            <x v="1"/>
            <x v="2"/>
            <x v="3"/>
          </reference>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dimension ref="A1:Q95"/>
  <sheetViews>
    <sheetView tabSelected="1" workbookViewId="0">
      <pane ySplit="1" topLeftCell="A2" activePane="bottomLeft" state="frozen"/>
      <selection pane="bottomLeft" activeCell="L13" sqref="L13"/>
    </sheetView>
  </sheetViews>
  <sheetFormatPr baseColWidth="10" defaultRowHeight="15"/>
  <cols>
    <col min="1" max="1" width="8.42578125" style="4" customWidth="1"/>
    <col min="2" max="2" width="9.5703125" style="4" customWidth="1"/>
    <col min="3" max="3" width="4.140625" style="4" customWidth="1"/>
    <col min="4" max="10" width="11.42578125" style="4"/>
    <col min="11" max="11" width="14.140625" style="4" bestFit="1" customWidth="1"/>
    <col min="12" max="12" width="12.28515625" style="4" bestFit="1" customWidth="1"/>
    <col min="13" max="13" width="12.28515625" style="4" customWidth="1"/>
    <col min="14" max="14" width="11.42578125" style="4"/>
    <col min="15" max="15" width="7.7109375" style="4" customWidth="1"/>
    <col min="16" max="16384" width="11.42578125" style="4"/>
  </cols>
  <sheetData>
    <row r="1" spans="1:16" s="2" customFormat="1">
      <c r="A1" s="2" t="s">
        <v>0</v>
      </c>
      <c r="B1" s="3" t="s">
        <v>1</v>
      </c>
      <c r="C1" s="2" t="s">
        <v>406</v>
      </c>
      <c r="D1" s="2" t="s">
        <v>2</v>
      </c>
      <c r="E1" s="2" t="s">
        <v>3</v>
      </c>
      <c r="F1" s="2" t="s">
        <v>4</v>
      </c>
      <c r="G1" s="2" t="s">
        <v>5</v>
      </c>
      <c r="H1" s="2" t="s">
        <v>6</v>
      </c>
      <c r="I1" s="2" t="s">
        <v>7</v>
      </c>
      <c r="J1" s="2" t="s">
        <v>8</v>
      </c>
      <c r="K1" s="2" t="s">
        <v>9</v>
      </c>
      <c r="L1" s="2" t="s">
        <v>10</v>
      </c>
      <c r="M1" s="2" t="s">
        <v>412</v>
      </c>
      <c r="N1" s="2" t="s">
        <v>11</v>
      </c>
      <c r="O1" s="2" t="s">
        <v>468</v>
      </c>
      <c r="P1" s="2" t="s">
        <v>418</v>
      </c>
    </row>
    <row r="2" spans="1:16">
      <c r="A2" s="4">
        <v>1</v>
      </c>
      <c r="B2" s="4">
        <v>17015010</v>
      </c>
      <c r="C2" s="4">
        <v>1</v>
      </c>
      <c r="D2" s="1" t="s">
        <v>12</v>
      </c>
      <c r="E2" s="6" t="s">
        <v>105</v>
      </c>
      <c r="F2" s="1" t="s">
        <v>282</v>
      </c>
      <c r="G2" s="1" t="s">
        <v>194</v>
      </c>
      <c r="H2" s="4" t="s">
        <v>233</v>
      </c>
      <c r="I2" s="4" t="s">
        <v>234</v>
      </c>
      <c r="J2" s="4" t="s">
        <v>236</v>
      </c>
      <c r="K2" s="5">
        <v>64062950</v>
      </c>
      <c r="L2" s="5">
        <v>19870000</v>
      </c>
      <c r="M2" s="5">
        <f>+K2-L2</f>
        <v>44192950</v>
      </c>
      <c r="N2" s="1" t="s">
        <v>388</v>
      </c>
      <c r="O2" s="27">
        <v>74</v>
      </c>
      <c r="P2" s="1" t="s">
        <v>421</v>
      </c>
    </row>
    <row r="3" spans="1:16">
      <c r="A3" s="4">
        <v>1</v>
      </c>
      <c r="B3" s="4">
        <v>17015020</v>
      </c>
      <c r="C3" s="4">
        <v>2</v>
      </c>
      <c r="D3" s="1" t="s">
        <v>73</v>
      </c>
      <c r="E3" s="6" t="s">
        <v>106</v>
      </c>
      <c r="F3" s="1" t="s">
        <v>283</v>
      </c>
      <c r="G3" s="4" t="s">
        <v>194</v>
      </c>
      <c r="H3" s="4" t="s">
        <v>233</v>
      </c>
      <c r="I3" s="4" t="s">
        <v>234</v>
      </c>
      <c r="J3" s="4" t="s">
        <v>236</v>
      </c>
      <c r="K3" s="5">
        <v>34710294</v>
      </c>
      <c r="L3" s="5">
        <v>9000000</v>
      </c>
      <c r="M3" s="5">
        <f t="shared" ref="M3:M66" si="0">+K3-L3</f>
        <v>25710294</v>
      </c>
      <c r="N3" s="4" t="s">
        <v>369</v>
      </c>
      <c r="O3" s="27">
        <v>86</v>
      </c>
      <c r="P3" s="13" t="s">
        <v>416</v>
      </c>
    </row>
    <row r="4" spans="1:16">
      <c r="A4" s="4">
        <v>1</v>
      </c>
      <c r="B4" s="4">
        <v>17015030</v>
      </c>
      <c r="C4" s="4">
        <v>3</v>
      </c>
      <c r="D4" s="4" t="s">
        <v>13</v>
      </c>
      <c r="E4" s="6" t="s">
        <v>107</v>
      </c>
      <c r="F4" s="4" t="s">
        <v>284</v>
      </c>
      <c r="G4" s="4" t="s">
        <v>194</v>
      </c>
      <c r="H4" s="4" t="s">
        <v>233</v>
      </c>
      <c r="I4" s="4" t="s">
        <v>234</v>
      </c>
      <c r="J4" s="4" t="s">
        <v>236</v>
      </c>
      <c r="K4" s="5">
        <v>50150000</v>
      </c>
      <c r="L4" s="5">
        <v>16400000</v>
      </c>
      <c r="M4" s="5">
        <f t="shared" si="0"/>
        <v>33750000</v>
      </c>
      <c r="N4" s="4" t="s">
        <v>345</v>
      </c>
      <c r="O4" s="27">
        <v>52.5</v>
      </c>
      <c r="P4" s="13" t="s">
        <v>415</v>
      </c>
    </row>
    <row r="5" spans="1:16">
      <c r="A5" s="4">
        <v>1</v>
      </c>
      <c r="B5" s="4">
        <v>17015040</v>
      </c>
      <c r="C5" s="4">
        <v>4</v>
      </c>
      <c r="D5" s="4" t="s">
        <v>14</v>
      </c>
      <c r="E5" s="6" t="s">
        <v>108</v>
      </c>
      <c r="F5" s="4" t="s">
        <v>285</v>
      </c>
      <c r="G5" s="4" t="s">
        <v>194</v>
      </c>
      <c r="H5" s="4" t="s">
        <v>233</v>
      </c>
      <c r="I5" s="4" t="s">
        <v>234</v>
      </c>
      <c r="J5" s="4" t="s">
        <v>236</v>
      </c>
      <c r="K5" s="5">
        <v>32881500</v>
      </c>
      <c r="L5" s="5">
        <v>9000000</v>
      </c>
      <c r="M5" s="5">
        <f t="shared" si="0"/>
        <v>23881500</v>
      </c>
      <c r="N5" s="4" t="s">
        <v>370</v>
      </c>
      <c r="O5" s="27">
        <v>56</v>
      </c>
      <c r="P5" s="13" t="s">
        <v>415</v>
      </c>
    </row>
    <row r="6" spans="1:16">
      <c r="A6" s="4">
        <v>1</v>
      </c>
      <c r="B6" s="4">
        <v>17015050</v>
      </c>
      <c r="C6" s="4">
        <v>5</v>
      </c>
      <c r="D6" s="4" t="s">
        <v>15</v>
      </c>
      <c r="E6" s="6" t="s">
        <v>287</v>
      </c>
      <c r="F6" s="1" t="s">
        <v>286</v>
      </c>
      <c r="G6" s="4" t="s">
        <v>194</v>
      </c>
      <c r="H6" s="4" t="s">
        <v>233</v>
      </c>
      <c r="I6" s="4" t="s">
        <v>234</v>
      </c>
      <c r="J6" s="4" t="s">
        <v>236</v>
      </c>
      <c r="K6" s="5">
        <v>63114500</v>
      </c>
      <c r="L6" s="5">
        <v>28952000</v>
      </c>
      <c r="M6" s="5">
        <f t="shared" si="0"/>
        <v>34162500</v>
      </c>
      <c r="N6" s="4" t="s">
        <v>343</v>
      </c>
      <c r="O6" s="27">
        <v>77</v>
      </c>
      <c r="P6" s="13" t="s">
        <v>416</v>
      </c>
    </row>
    <row r="7" spans="1:16">
      <c r="A7" s="4">
        <v>1</v>
      </c>
      <c r="B7" s="4">
        <v>17070010</v>
      </c>
      <c r="C7" s="4">
        <v>6</v>
      </c>
      <c r="D7" s="4" t="s">
        <v>16</v>
      </c>
      <c r="E7" s="6" t="s">
        <v>109</v>
      </c>
      <c r="F7" s="4" t="s">
        <v>279</v>
      </c>
      <c r="G7" s="4" t="s">
        <v>196</v>
      </c>
      <c r="H7" s="4" t="s">
        <v>233</v>
      </c>
      <c r="I7" s="4" t="s">
        <v>234</v>
      </c>
      <c r="J7" s="4" t="s">
        <v>236</v>
      </c>
      <c r="K7" s="5">
        <v>51014000</v>
      </c>
      <c r="L7" s="5">
        <v>6185000</v>
      </c>
      <c r="M7" s="5">
        <f t="shared" si="0"/>
        <v>44829000</v>
      </c>
      <c r="N7" s="4" t="s">
        <v>371</v>
      </c>
      <c r="O7" s="27">
        <v>34</v>
      </c>
      <c r="P7" s="13" t="s">
        <v>415</v>
      </c>
    </row>
    <row r="8" spans="1:16">
      <c r="A8" s="4">
        <v>1</v>
      </c>
      <c r="B8" s="4">
        <v>17070020</v>
      </c>
      <c r="C8" s="4">
        <v>7</v>
      </c>
      <c r="D8" s="4" t="s">
        <v>17</v>
      </c>
      <c r="E8" s="6" t="s">
        <v>110</v>
      </c>
      <c r="F8" s="7" t="s">
        <v>288</v>
      </c>
      <c r="G8" s="4" t="s">
        <v>196</v>
      </c>
      <c r="H8" s="4" t="s">
        <v>233</v>
      </c>
      <c r="I8" s="4" t="s">
        <v>234</v>
      </c>
      <c r="J8" s="4" t="s">
        <v>236</v>
      </c>
      <c r="K8" s="5">
        <v>47072375</v>
      </c>
      <c r="L8" s="5">
        <v>19700000</v>
      </c>
      <c r="M8" s="5">
        <f t="shared" si="0"/>
        <v>27372375</v>
      </c>
      <c r="N8" s="4" t="s">
        <v>372</v>
      </c>
      <c r="O8" s="27">
        <v>60.52</v>
      </c>
      <c r="P8" s="13" t="s">
        <v>415</v>
      </c>
    </row>
    <row r="9" spans="1:16">
      <c r="A9" s="4">
        <v>1</v>
      </c>
      <c r="B9" s="4">
        <v>17070030</v>
      </c>
      <c r="C9" s="4">
        <v>8</v>
      </c>
      <c r="D9" s="1" t="s">
        <v>18</v>
      </c>
      <c r="E9" s="6" t="s">
        <v>111</v>
      </c>
      <c r="F9" s="1" t="s">
        <v>289</v>
      </c>
      <c r="G9" s="4" t="s">
        <v>196</v>
      </c>
      <c r="H9" s="4" t="s">
        <v>233</v>
      </c>
      <c r="I9" s="4" t="s">
        <v>234</v>
      </c>
      <c r="J9" s="4" t="s">
        <v>236</v>
      </c>
      <c r="K9" s="5">
        <v>46388875</v>
      </c>
      <c r="L9" s="5">
        <v>22000000</v>
      </c>
      <c r="M9" s="5">
        <f t="shared" si="0"/>
        <v>24388875</v>
      </c>
      <c r="N9" s="4" t="s">
        <v>373</v>
      </c>
      <c r="O9" s="27">
        <v>84</v>
      </c>
      <c r="P9" s="4" t="s">
        <v>416</v>
      </c>
    </row>
    <row r="10" spans="1:16">
      <c r="A10" s="4">
        <v>1</v>
      </c>
      <c r="B10" s="4">
        <v>17115010</v>
      </c>
      <c r="C10" s="4">
        <v>9</v>
      </c>
      <c r="D10" s="1" t="s">
        <v>19</v>
      </c>
      <c r="E10" s="6" t="s">
        <v>112</v>
      </c>
      <c r="F10" s="1" t="s">
        <v>281</v>
      </c>
      <c r="G10" s="1" t="s">
        <v>197</v>
      </c>
      <c r="H10" s="4" t="s">
        <v>237</v>
      </c>
      <c r="I10" s="4" t="s">
        <v>238</v>
      </c>
      <c r="J10" s="4" t="s">
        <v>239</v>
      </c>
      <c r="K10" s="5">
        <v>35276000</v>
      </c>
      <c r="L10" s="5">
        <v>21560000</v>
      </c>
      <c r="M10" s="5">
        <f t="shared" si="0"/>
        <v>13716000</v>
      </c>
      <c r="N10" s="4" t="s">
        <v>374</v>
      </c>
      <c r="O10" s="27">
        <v>86</v>
      </c>
      <c r="P10" s="4" t="s">
        <v>416</v>
      </c>
    </row>
    <row r="11" spans="1:16">
      <c r="A11" s="4">
        <v>1</v>
      </c>
      <c r="B11" s="4">
        <v>17115020</v>
      </c>
      <c r="C11" s="4">
        <v>10</v>
      </c>
      <c r="D11" s="1" t="s">
        <v>20</v>
      </c>
      <c r="E11" s="6" t="s">
        <v>113</v>
      </c>
      <c r="F11" s="4" t="s">
        <v>290</v>
      </c>
      <c r="G11" s="4" t="s">
        <v>197</v>
      </c>
      <c r="H11" s="4" t="s">
        <v>237</v>
      </c>
      <c r="I11" s="4" t="s">
        <v>238</v>
      </c>
      <c r="J11" s="4" t="s">
        <v>239</v>
      </c>
      <c r="K11" s="5">
        <v>66433920</v>
      </c>
      <c r="L11" s="5">
        <v>19140000</v>
      </c>
      <c r="M11" s="5">
        <f t="shared" si="0"/>
        <v>47293920</v>
      </c>
      <c r="N11" s="4" t="s">
        <v>343</v>
      </c>
      <c r="O11" s="27">
        <v>45</v>
      </c>
      <c r="P11" s="4" t="s">
        <v>415</v>
      </c>
    </row>
    <row r="12" spans="1:16">
      <c r="A12" s="4">
        <v>1</v>
      </c>
      <c r="B12" s="4">
        <v>17115030</v>
      </c>
      <c r="C12" s="4">
        <v>11</v>
      </c>
      <c r="D12" s="1" t="s">
        <v>21</v>
      </c>
      <c r="E12" s="6" t="s">
        <v>112</v>
      </c>
      <c r="F12" s="1" t="s">
        <v>293</v>
      </c>
      <c r="G12" s="1" t="s">
        <v>197</v>
      </c>
      <c r="H12" s="4" t="s">
        <v>237</v>
      </c>
      <c r="I12" s="4" t="s">
        <v>238</v>
      </c>
      <c r="J12" s="4" t="s">
        <v>239</v>
      </c>
      <c r="K12" s="5">
        <v>53648000</v>
      </c>
      <c r="L12" s="5">
        <v>31400000</v>
      </c>
      <c r="M12" s="5">
        <f t="shared" si="0"/>
        <v>22248000</v>
      </c>
      <c r="N12" s="1" t="s">
        <v>375</v>
      </c>
      <c r="O12" s="27">
        <v>72</v>
      </c>
      <c r="P12" s="1" t="s">
        <v>421</v>
      </c>
    </row>
    <row r="13" spans="1:16">
      <c r="A13" s="4">
        <v>1</v>
      </c>
      <c r="B13" s="4">
        <v>17115040</v>
      </c>
      <c r="C13" s="4">
        <v>12</v>
      </c>
      <c r="D13" s="1" t="s">
        <v>74</v>
      </c>
      <c r="E13" s="6" t="s">
        <v>193</v>
      </c>
      <c r="F13" s="1" t="s">
        <v>292</v>
      </c>
      <c r="G13" s="4" t="s">
        <v>197</v>
      </c>
      <c r="H13" s="4" t="s">
        <v>237</v>
      </c>
      <c r="I13" s="4" t="s">
        <v>238</v>
      </c>
      <c r="J13" s="4" t="s">
        <v>239</v>
      </c>
      <c r="K13" s="5">
        <v>47600000</v>
      </c>
      <c r="L13" s="5">
        <v>20400000</v>
      </c>
      <c r="M13" s="5">
        <f t="shared" si="0"/>
        <v>27200000</v>
      </c>
      <c r="N13" s="1" t="s">
        <v>376</v>
      </c>
      <c r="O13" s="27">
        <v>58.5</v>
      </c>
      <c r="P13" s="1" t="s">
        <v>421</v>
      </c>
    </row>
    <row r="14" spans="1:16">
      <c r="A14" s="4">
        <v>1</v>
      </c>
      <c r="B14" s="4">
        <v>17115050</v>
      </c>
      <c r="C14" s="4">
        <v>13</v>
      </c>
      <c r="D14" s="4" t="s">
        <v>22</v>
      </c>
      <c r="E14" s="6" t="s">
        <v>114</v>
      </c>
      <c r="F14" s="4" t="s">
        <v>294</v>
      </c>
      <c r="G14" s="4" t="s">
        <v>197</v>
      </c>
      <c r="H14" s="4" t="s">
        <v>237</v>
      </c>
      <c r="I14" s="4" t="s">
        <v>238</v>
      </c>
      <c r="J14" s="4" t="s">
        <v>239</v>
      </c>
      <c r="K14" s="5">
        <v>57945125</v>
      </c>
      <c r="L14" s="5">
        <v>14025000</v>
      </c>
      <c r="M14" s="5">
        <f t="shared" si="0"/>
        <v>43920125</v>
      </c>
      <c r="N14" s="4" t="s">
        <v>377</v>
      </c>
      <c r="O14" s="27">
        <v>67</v>
      </c>
      <c r="P14" s="4" t="s">
        <v>415</v>
      </c>
    </row>
    <row r="15" spans="1:16">
      <c r="A15" s="4">
        <v>1</v>
      </c>
      <c r="B15" s="4">
        <v>17115060</v>
      </c>
      <c r="C15" s="4">
        <v>14</v>
      </c>
      <c r="D15" s="4" t="s">
        <v>75</v>
      </c>
      <c r="E15" s="6" t="s">
        <v>115</v>
      </c>
      <c r="F15" s="4" t="s">
        <v>295</v>
      </c>
      <c r="G15" s="4" t="s">
        <v>197</v>
      </c>
      <c r="H15" s="4" t="s">
        <v>237</v>
      </c>
      <c r="I15" s="4" t="s">
        <v>238</v>
      </c>
      <c r="J15" s="4" t="s">
        <v>239</v>
      </c>
      <c r="K15" s="5">
        <v>86569340</v>
      </c>
      <c r="L15" s="5">
        <v>29258900</v>
      </c>
      <c r="M15" s="5">
        <f t="shared" si="0"/>
        <v>57310440</v>
      </c>
      <c r="N15" s="4" t="s">
        <v>378</v>
      </c>
      <c r="O15" s="27">
        <v>41</v>
      </c>
      <c r="P15" s="4" t="s">
        <v>415</v>
      </c>
    </row>
    <row r="16" spans="1:16">
      <c r="A16" s="4">
        <v>1</v>
      </c>
      <c r="B16" s="4">
        <v>17115070</v>
      </c>
      <c r="C16" s="4">
        <v>15</v>
      </c>
      <c r="D16" s="1" t="s">
        <v>76</v>
      </c>
      <c r="E16" s="6" t="s">
        <v>116</v>
      </c>
      <c r="F16" s="1" t="s">
        <v>296</v>
      </c>
      <c r="G16" s="4" t="s">
        <v>197</v>
      </c>
      <c r="H16" s="4" t="s">
        <v>237</v>
      </c>
      <c r="I16" s="4" t="s">
        <v>238</v>
      </c>
      <c r="J16" s="4" t="s">
        <v>239</v>
      </c>
      <c r="K16" s="5">
        <v>45069000</v>
      </c>
      <c r="L16" s="5">
        <v>21417000</v>
      </c>
      <c r="M16" s="5">
        <f t="shared" si="0"/>
        <v>23652000</v>
      </c>
      <c r="N16" s="1" t="s">
        <v>379</v>
      </c>
      <c r="O16" s="27">
        <v>70</v>
      </c>
      <c r="P16" s="1" t="s">
        <v>421</v>
      </c>
    </row>
    <row r="17" spans="1:16">
      <c r="A17" s="4">
        <v>1</v>
      </c>
      <c r="B17" s="4">
        <v>17115080</v>
      </c>
      <c r="C17" s="4">
        <v>16</v>
      </c>
      <c r="D17" s="4" t="s">
        <v>23</v>
      </c>
      <c r="E17" s="6" t="s">
        <v>117</v>
      </c>
      <c r="F17" s="4" t="s">
        <v>297</v>
      </c>
      <c r="G17" s="4" t="s">
        <v>197</v>
      </c>
      <c r="H17" s="4" t="s">
        <v>237</v>
      </c>
      <c r="I17" s="4" t="s">
        <v>238</v>
      </c>
      <c r="J17" s="4" t="s">
        <v>239</v>
      </c>
      <c r="K17" s="5">
        <v>65840250</v>
      </c>
      <c r="L17" s="5">
        <v>26940000</v>
      </c>
      <c r="M17" s="5">
        <f t="shared" si="0"/>
        <v>38900250</v>
      </c>
      <c r="N17" s="4" t="s">
        <v>340</v>
      </c>
      <c r="O17" s="27">
        <v>50</v>
      </c>
      <c r="P17" s="4" t="s">
        <v>415</v>
      </c>
    </row>
    <row r="18" spans="1:16">
      <c r="A18" s="4">
        <v>1</v>
      </c>
      <c r="B18" s="4">
        <v>17115090</v>
      </c>
      <c r="C18" s="4">
        <v>17</v>
      </c>
      <c r="D18" s="1" t="s">
        <v>24</v>
      </c>
      <c r="E18" s="6" t="s">
        <v>118</v>
      </c>
      <c r="F18" s="1" t="s">
        <v>291</v>
      </c>
      <c r="G18" s="4" t="s">
        <v>197</v>
      </c>
      <c r="H18" s="4" t="s">
        <v>237</v>
      </c>
      <c r="I18" s="4" t="s">
        <v>238</v>
      </c>
      <c r="J18" s="4" t="s">
        <v>239</v>
      </c>
      <c r="K18" s="5">
        <v>40792000</v>
      </c>
      <c r="L18" s="5">
        <v>25960000</v>
      </c>
      <c r="M18" s="5">
        <f t="shared" si="0"/>
        <v>14832000</v>
      </c>
      <c r="N18" s="4" t="s">
        <v>341</v>
      </c>
      <c r="O18" s="27">
        <v>85.5</v>
      </c>
      <c r="P18" s="4" t="s">
        <v>416</v>
      </c>
    </row>
    <row r="19" spans="1:16">
      <c r="A19" s="4">
        <v>1</v>
      </c>
      <c r="B19" s="4">
        <v>17115100</v>
      </c>
      <c r="C19" s="4">
        <v>18</v>
      </c>
      <c r="D19" s="1" t="s">
        <v>25</v>
      </c>
      <c r="E19" s="6" t="s">
        <v>119</v>
      </c>
      <c r="F19" s="4" t="s">
        <v>298</v>
      </c>
      <c r="G19" s="4" t="s">
        <v>197</v>
      </c>
      <c r="H19" s="28" t="s">
        <v>470</v>
      </c>
      <c r="I19" s="4" t="s">
        <v>238</v>
      </c>
      <c r="J19" s="4" t="s">
        <v>239</v>
      </c>
      <c r="K19" s="5">
        <v>75181250</v>
      </c>
      <c r="L19" s="5">
        <v>39710000</v>
      </c>
      <c r="M19" s="5">
        <f t="shared" si="0"/>
        <v>35471250</v>
      </c>
      <c r="N19" s="1" t="s">
        <v>342</v>
      </c>
      <c r="O19" s="27">
        <v>91</v>
      </c>
      <c r="P19" s="4" t="s">
        <v>416</v>
      </c>
    </row>
    <row r="20" spans="1:16">
      <c r="A20" s="4">
        <v>1</v>
      </c>
      <c r="B20" s="4">
        <v>17125010</v>
      </c>
      <c r="C20" s="4">
        <v>19</v>
      </c>
      <c r="D20" s="4" t="s">
        <v>26</v>
      </c>
      <c r="E20" s="4" t="s">
        <v>120</v>
      </c>
      <c r="F20" s="4" t="s">
        <v>299</v>
      </c>
      <c r="G20" s="4" t="s">
        <v>198</v>
      </c>
      <c r="H20" s="4" t="s">
        <v>237</v>
      </c>
      <c r="I20" s="4" t="s">
        <v>238</v>
      </c>
      <c r="J20" s="4" t="s">
        <v>239</v>
      </c>
      <c r="K20" s="5">
        <v>39839125</v>
      </c>
      <c r="L20" s="5">
        <v>11095375</v>
      </c>
      <c r="M20" s="5">
        <f t="shared" si="0"/>
        <v>28743750</v>
      </c>
      <c r="N20" s="4" t="s">
        <v>343</v>
      </c>
      <c r="O20" s="27">
        <v>93</v>
      </c>
      <c r="P20" s="4" t="s">
        <v>416</v>
      </c>
    </row>
    <row r="21" spans="1:16">
      <c r="A21" s="4">
        <v>1</v>
      </c>
      <c r="B21" s="4">
        <v>17125020</v>
      </c>
      <c r="C21" s="4">
        <v>20</v>
      </c>
      <c r="D21" s="4" t="s">
        <v>27</v>
      </c>
      <c r="E21" s="4" t="s">
        <v>121</v>
      </c>
      <c r="F21" s="4" t="s">
        <v>300</v>
      </c>
      <c r="G21" s="4" t="s">
        <v>198</v>
      </c>
      <c r="H21" s="4" t="s">
        <v>237</v>
      </c>
      <c r="I21" s="4" t="s">
        <v>238</v>
      </c>
      <c r="J21" s="4" t="s">
        <v>239</v>
      </c>
      <c r="K21" s="5">
        <v>40120000</v>
      </c>
      <c r="L21" s="5">
        <v>15606250</v>
      </c>
      <c r="M21" s="5">
        <f t="shared" si="0"/>
        <v>24513750</v>
      </c>
      <c r="N21" s="1" t="s">
        <v>344</v>
      </c>
      <c r="O21" s="27">
        <v>49</v>
      </c>
      <c r="P21" s="4" t="s">
        <v>415</v>
      </c>
    </row>
    <row r="22" spans="1:16">
      <c r="A22" s="4">
        <v>1</v>
      </c>
      <c r="B22" s="4">
        <v>17130010</v>
      </c>
      <c r="C22" s="4">
        <v>21</v>
      </c>
      <c r="D22" s="4" t="s">
        <v>28</v>
      </c>
      <c r="E22" s="4" t="s">
        <v>122</v>
      </c>
      <c r="F22" s="4" t="s">
        <v>165</v>
      </c>
      <c r="G22" s="4" t="s">
        <v>199</v>
      </c>
      <c r="H22" s="4" t="s">
        <v>241</v>
      </c>
      <c r="I22" s="4" t="s">
        <v>242</v>
      </c>
      <c r="J22" s="4" t="s">
        <v>239</v>
      </c>
      <c r="K22" s="5">
        <v>37330820</v>
      </c>
      <c r="L22" s="5">
        <v>9999000</v>
      </c>
      <c r="M22" s="5">
        <f t="shared" si="0"/>
        <v>27331820</v>
      </c>
      <c r="N22" s="1" t="s">
        <v>345</v>
      </c>
      <c r="O22" s="27">
        <v>73</v>
      </c>
      <c r="P22" s="4" t="s">
        <v>415</v>
      </c>
    </row>
    <row r="23" spans="1:16">
      <c r="A23" s="4">
        <v>1</v>
      </c>
      <c r="B23" s="4">
        <v>17145010</v>
      </c>
      <c r="C23" s="4">
        <v>22</v>
      </c>
      <c r="D23" s="1" t="s">
        <v>77</v>
      </c>
      <c r="E23" s="1" t="s">
        <v>123</v>
      </c>
      <c r="F23" s="1" t="s">
        <v>301</v>
      </c>
      <c r="G23" s="4" t="s">
        <v>200</v>
      </c>
      <c r="H23" s="1" t="s">
        <v>243</v>
      </c>
      <c r="I23" s="4" t="s">
        <v>244</v>
      </c>
      <c r="J23" s="4" t="s">
        <v>235</v>
      </c>
      <c r="K23" s="5">
        <v>36640000</v>
      </c>
      <c r="L23" s="5">
        <v>14590000</v>
      </c>
      <c r="M23" s="5">
        <f t="shared" si="0"/>
        <v>22050000</v>
      </c>
      <c r="N23" s="1" t="s">
        <v>346</v>
      </c>
      <c r="O23" s="27">
        <v>80</v>
      </c>
      <c r="P23" s="4" t="s">
        <v>416</v>
      </c>
    </row>
    <row r="24" spans="1:16">
      <c r="A24" s="4">
        <v>1</v>
      </c>
      <c r="B24" s="4">
        <v>17165010</v>
      </c>
      <c r="C24" s="4">
        <v>23</v>
      </c>
      <c r="D24" s="1" t="s">
        <v>29</v>
      </c>
      <c r="E24" s="1" t="s">
        <v>124</v>
      </c>
      <c r="F24" s="1" t="s">
        <v>302</v>
      </c>
      <c r="G24" s="1" t="s">
        <v>201</v>
      </c>
      <c r="H24" s="4" t="s">
        <v>233</v>
      </c>
      <c r="I24" s="4" t="s">
        <v>234</v>
      </c>
      <c r="J24" s="4" t="s">
        <v>236</v>
      </c>
      <c r="K24" s="5">
        <v>46060625</v>
      </c>
      <c r="L24" s="5">
        <v>20000000</v>
      </c>
      <c r="M24" s="5">
        <f t="shared" si="0"/>
        <v>26060625</v>
      </c>
      <c r="N24" s="1" t="s">
        <v>347</v>
      </c>
      <c r="O24" s="27">
        <v>92</v>
      </c>
      <c r="P24" s="4" t="s">
        <v>416</v>
      </c>
    </row>
    <row r="25" spans="1:16">
      <c r="A25" s="4">
        <v>1</v>
      </c>
      <c r="B25" s="4">
        <v>17235010</v>
      </c>
      <c r="C25" s="4">
        <v>24</v>
      </c>
      <c r="D25" s="1" t="s">
        <v>78</v>
      </c>
      <c r="E25" s="1" t="s">
        <v>125</v>
      </c>
      <c r="F25" s="1" t="s">
        <v>303</v>
      </c>
      <c r="G25" s="1" t="s">
        <v>202</v>
      </c>
      <c r="H25" s="4" t="s">
        <v>245</v>
      </c>
      <c r="I25" s="4" t="s">
        <v>242</v>
      </c>
      <c r="J25" s="4" t="s">
        <v>239</v>
      </c>
      <c r="K25" s="5">
        <v>113378980</v>
      </c>
      <c r="L25" s="5">
        <v>39400000</v>
      </c>
      <c r="M25" s="5">
        <f t="shared" si="0"/>
        <v>73978980</v>
      </c>
      <c r="N25" s="1" t="s">
        <v>348</v>
      </c>
      <c r="O25" s="27">
        <v>86</v>
      </c>
      <c r="P25" s="4" t="s">
        <v>416</v>
      </c>
    </row>
    <row r="26" spans="1:16">
      <c r="A26" s="4">
        <v>1</v>
      </c>
      <c r="B26" s="4">
        <v>17235020</v>
      </c>
      <c r="C26" s="4">
        <v>25</v>
      </c>
      <c r="D26" s="1" t="s">
        <v>30</v>
      </c>
      <c r="E26" s="4" t="s">
        <v>126</v>
      </c>
      <c r="F26" s="4" t="s">
        <v>304</v>
      </c>
      <c r="G26" s="4" t="s">
        <v>202</v>
      </c>
      <c r="H26" s="4" t="s">
        <v>245</v>
      </c>
      <c r="I26" s="4" t="s">
        <v>242</v>
      </c>
      <c r="J26" s="4" t="s">
        <v>239</v>
      </c>
      <c r="K26" s="5">
        <v>24246500</v>
      </c>
      <c r="L26" s="5">
        <v>10850000</v>
      </c>
      <c r="M26" s="5">
        <f t="shared" si="0"/>
        <v>13396500</v>
      </c>
      <c r="N26" s="1" t="s">
        <v>349</v>
      </c>
      <c r="O26" s="27">
        <v>42</v>
      </c>
      <c r="P26" s="1" t="s">
        <v>415</v>
      </c>
    </row>
    <row r="27" spans="1:16">
      <c r="A27" s="4">
        <v>1</v>
      </c>
      <c r="B27" s="4">
        <v>17235030</v>
      </c>
      <c r="C27" s="4">
        <v>26</v>
      </c>
      <c r="D27" s="1" t="s">
        <v>31</v>
      </c>
      <c r="E27" s="1" t="s">
        <v>127</v>
      </c>
      <c r="F27" s="1" t="s">
        <v>305</v>
      </c>
      <c r="G27" s="4" t="s">
        <v>202</v>
      </c>
      <c r="H27" s="4" t="s">
        <v>245</v>
      </c>
      <c r="I27" s="4" t="s">
        <v>242</v>
      </c>
      <c r="J27" s="4" t="s">
        <v>239</v>
      </c>
      <c r="K27" s="5">
        <v>86904140</v>
      </c>
      <c r="L27" s="5">
        <v>29990000</v>
      </c>
      <c r="M27" s="5">
        <f>+K27-L27</f>
        <v>56914140</v>
      </c>
      <c r="N27" s="1" t="s">
        <v>345</v>
      </c>
      <c r="O27" s="27">
        <v>98</v>
      </c>
      <c r="P27" s="4" t="s">
        <v>416</v>
      </c>
    </row>
    <row r="28" spans="1:16">
      <c r="A28" s="4">
        <v>1</v>
      </c>
      <c r="B28" s="4">
        <v>17235040</v>
      </c>
      <c r="C28" s="4">
        <v>27</v>
      </c>
      <c r="D28" s="1" t="s">
        <v>32</v>
      </c>
      <c r="E28" s="1" t="s">
        <v>128</v>
      </c>
      <c r="F28" s="1" t="s">
        <v>306</v>
      </c>
      <c r="G28" s="1" t="s">
        <v>202</v>
      </c>
      <c r="H28" s="4" t="s">
        <v>245</v>
      </c>
      <c r="I28" s="4" t="s">
        <v>242</v>
      </c>
      <c r="J28" s="4" t="s">
        <v>239</v>
      </c>
      <c r="K28" s="5">
        <v>21010000</v>
      </c>
      <c r="L28" s="5">
        <v>8400000</v>
      </c>
      <c r="M28" s="5">
        <f t="shared" si="0"/>
        <v>12610000</v>
      </c>
      <c r="N28" s="1" t="s">
        <v>350</v>
      </c>
      <c r="O28" s="27">
        <v>70</v>
      </c>
      <c r="P28" s="1" t="s">
        <v>421</v>
      </c>
    </row>
    <row r="29" spans="1:16">
      <c r="A29" s="4">
        <v>1</v>
      </c>
      <c r="B29" s="4">
        <v>17235050</v>
      </c>
      <c r="C29" s="4">
        <v>28</v>
      </c>
      <c r="D29" s="1" t="s">
        <v>33</v>
      </c>
      <c r="E29" s="1" t="s">
        <v>129</v>
      </c>
      <c r="F29" s="1" t="s">
        <v>306</v>
      </c>
      <c r="G29" s="4" t="s">
        <v>202</v>
      </c>
      <c r="H29" s="4" t="s">
        <v>245</v>
      </c>
      <c r="I29" s="4" t="s">
        <v>242</v>
      </c>
      <c r="J29" s="4" t="s">
        <v>239</v>
      </c>
      <c r="K29" s="5">
        <v>38147500</v>
      </c>
      <c r="L29" s="5">
        <v>13847500</v>
      </c>
      <c r="M29" s="5">
        <f t="shared" si="0"/>
        <v>24300000</v>
      </c>
      <c r="N29" s="1" t="s">
        <v>351</v>
      </c>
      <c r="O29" s="27">
        <v>85</v>
      </c>
      <c r="P29" s="13" t="s">
        <v>416</v>
      </c>
    </row>
    <row r="30" spans="1:16">
      <c r="A30" s="4">
        <v>1</v>
      </c>
      <c r="B30" s="4">
        <v>17235060</v>
      </c>
      <c r="C30" s="4">
        <v>29</v>
      </c>
      <c r="D30" s="1" t="s">
        <v>79</v>
      </c>
      <c r="E30" s="1" t="s">
        <v>130</v>
      </c>
      <c r="F30" s="1" t="s">
        <v>307</v>
      </c>
      <c r="G30" s="4" t="s">
        <v>202</v>
      </c>
      <c r="H30" s="4" t="s">
        <v>245</v>
      </c>
      <c r="I30" s="4" t="s">
        <v>242</v>
      </c>
      <c r="J30" s="4" t="s">
        <v>239</v>
      </c>
      <c r="K30" s="5">
        <v>91520000</v>
      </c>
      <c r="L30" s="5">
        <v>21296000</v>
      </c>
      <c r="M30" s="5">
        <f t="shared" si="0"/>
        <v>70224000</v>
      </c>
      <c r="N30" s="1" t="s">
        <v>352</v>
      </c>
      <c r="O30" s="27">
        <v>80</v>
      </c>
      <c r="P30" s="13" t="s">
        <v>416</v>
      </c>
    </row>
    <row r="31" spans="1:16">
      <c r="A31" s="4">
        <v>1</v>
      </c>
      <c r="B31" s="4">
        <v>17352010</v>
      </c>
      <c r="C31" s="4">
        <v>31</v>
      </c>
      <c r="D31" s="1" t="s">
        <v>34</v>
      </c>
      <c r="E31" s="1" t="s">
        <v>131</v>
      </c>
      <c r="F31" s="1" t="s">
        <v>248</v>
      </c>
      <c r="G31" s="1" t="s">
        <v>471</v>
      </c>
      <c r="H31" s="1" t="s">
        <v>249</v>
      </c>
      <c r="I31" s="1" t="s">
        <v>413</v>
      </c>
      <c r="J31" s="4" t="s">
        <v>236</v>
      </c>
      <c r="K31" s="5">
        <v>127839360</v>
      </c>
      <c r="L31" s="5">
        <v>30000000</v>
      </c>
      <c r="M31" s="5">
        <f t="shared" si="0"/>
        <v>97839360</v>
      </c>
      <c r="N31" s="1" t="s">
        <v>353</v>
      </c>
      <c r="O31" s="27">
        <v>91</v>
      </c>
      <c r="P31" s="13" t="s">
        <v>416</v>
      </c>
    </row>
    <row r="32" spans="1:16">
      <c r="A32" s="4">
        <v>1</v>
      </c>
      <c r="B32" s="4">
        <v>17325020</v>
      </c>
      <c r="C32" s="4">
        <v>32</v>
      </c>
      <c r="D32" s="1" t="s">
        <v>80</v>
      </c>
      <c r="E32" s="1" t="s">
        <v>132</v>
      </c>
      <c r="F32" s="1" t="s">
        <v>308</v>
      </c>
      <c r="G32" s="1" t="s">
        <v>309</v>
      </c>
      <c r="H32" s="1" t="s">
        <v>250</v>
      </c>
      <c r="I32" s="4" t="s">
        <v>251</v>
      </c>
      <c r="J32" s="4" t="s">
        <v>236</v>
      </c>
      <c r="K32" s="5">
        <v>77600000</v>
      </c>
      <c r="L32" s="5">
        <v>29000000</v>
      </c>
      <c r="M32" s="5">
        <f t="shared" si="0"/>
        <v>48600000</v>
      </c>
      <c r="N32" s="1" t="s">
        <v>354</v>
      </c>
      <c r="O32" s="27">
        <v>84</v>
      </c>
      <c r="P32" s="13" t="s">
        <v>416</v>
      </c>
    </row>
    <row r="33" spans="1:16">
      <c r="A33" s="4">
        <v>1</v>
      </c>
      <c r="B33" s="4">
        <v>17330010</v>
      </c>
      <c r="C33" s="4">
        <v>33</v>
      </c>
      <c r="D33" s="1" t="s">
        <v>35</v>
      </c>
      <c r="E33" s="1" t="s">
        <v>133</v>
      </c>
      <c r="F33" s="1" t="s">
        <v>310</v>
      </c>
      <c r="G33" s="1" t="s">
        <v>205</v>
      </c>
      <c r="H33" s="4" t="s">
        <v>250</v>
      </c>
      <c r="I33" s="4" t="s">
        <v>251</v>
      </c>
      <c r="J33" s="4" t="s">
        <v>236</v>
      </c>
      <c r="K33" s="5">
        <v>96043920</v>
      </c>
      <c r="L33" s="5">
        <v>18040000</v>
      </c>
      <c r="M33" s="5">
        <f t="shared" si="0"/>
        <v>78003920</v>
      </c>
      <c r="N33" s="1" t="s">
        <v>355</v>
      </c>
      <c r="O33" s="27">
        <v>88</v>
      </c>
      <c r="P33" s="13" t="s">
        <v>416</v>
      </c>
    </row>
    <row r="34" spans="1:16">
      <c r="A34" s="4">
        <v>1</v>
      </c>
      <c r="B34" s="4">
        <v>17330020</v>
      </c>
      <c r="C34" s="4">
        <v>34</v>
      </c>
      <c r="D34" s="1" t="s">
        <v>36</v>
      </c>
      <c r="E34" s="1" t="s">
        <v>134</v>
      </c>
      <c r="F34" s="1" t="s">
        <v>311</v>
      </c>
      <c r="G34" s="1" t="s">
        <v>205</v>
      </c>
      <c r="H34" s="4" t="s">
        <v>250</v>
      </c>
      <c r="I34" s="4" t="s">
        <v>251</v>
      </c>
      <c r="J34" s="4" t="s">
        <v>236</v>
      </c>
      <c r="K34" s="5">
        <v>60396500</v>
      </c>
      <c r="L34" s="5">
        <v>29999000</v>
      </c>
      <c r="M34" s="5">
        <f t="shared" si="0"/>
        <v>30397500</v>
      </c>
      <c r="N34" s="1" t="s">
        <v>356</v>
      </c>
      <c r="O34" s="27">
        <v>78</v>
      </c>
      <c r="P34" s="13" t="s">
        <v>416</v>
      </c>
    </row>
    <row r="35" spans="1:16">
      <c r="A35" s="4">
        <v>1</v>
      </c>
      <c r="B35" s="4">
        <v>17345010</v>
      </c>
      <c r="C35" s="4">
        <v>35</v>
      </c>
      <c r="D35" s="1" t="s">
        <v>37</v>
      </c>
      <c r="E35" s="1" t="s">
        <v>135</v>
      </c>
      <c r="F35" s="1" t="s">
        <v>312</v>
      </c>
      <c r="G35" s="1" t="s">
        <v>206</v>
      </c>
      <c r="H35" s="1" t="s">
        <v>252</v>
      </c>
      <c r="I35" s="1" t="s">
        <v>413</v>
      </c>
      <c r="J35" s="4" t="s">
        <v>236</v>
      </c>
      <c r="K35" s="5">
        <v>90544000</v>
      </c>
      <c r="L35" s="5">
        <v>40000000</v>
      </c>
      <c r="M35" s="5">
        <f t="shared" si="0"/>
        <v>50544000</v>
      </c>
      <c r="N35" s="1" t="s">
        <v>357</v>
      </c>
      <c r="O35" s="27">
        <v>77.5</v>
      </c>
      <c r="P35" s="13" t="s">
        <v>416</v>
      </c>
    </row>
    <row r="36" spans="1:16">
      <c r="A36" s="4">
        <v>1</v>
      </c>
      <c r="B36" s="4">
        <v>17355010</v>
      </c>
      <c r="C36" s="4">
        <v>36</v>
      </c>
      <c r="D36" s="1" t="s">
        <v>38</v>
      </c>
      <c r="E36" s="1" t="s">
        <v>136</v>
      </c>
      <c r="F36" s="1" t="s">
        <v>313</v>
      </c>
      <c r="G36" s="4" t="s">
        <v>207</v>
      </c>
      <c r="H36" s="4" t="s">
        <v>253</v>
      </c>
      <c r="I36" s="4" t="s">
        <v>254</v>
      </c>
      <c r="J36" s="4" t="s">
        <v>255</v>
      </c>
      <c r="K36" s="5">
        <v>87339900</v>
      </c>
      <c r="L36" s="5">
        <v>29999900</v>
      </c>
      <c r="M36" s="5">
        <f t="shared" si="0"/>
        <v>57340000</v>
      </c>
      <c r="N36" s="1" t="s">
        <v>346</v>
      </c>
      <c r="O36" s="27">
        <v>89</v>
      </c>
      <c r="P36" s="13" t="s">
        <v>416</v>
      </c>
    </row>
    <row r="37" spans="1:16">
      <c r="A37" s="4">
        <v>1</v>
      </c>
      <c r="B37" s="4">
        <v>17360010</v>
      </c>
      <c r="C37" s="4">
        <v>37</v>
      </c>
      <c r="D37" s="1" t="s">
        <v>39</v>
      </c>
      <c r="E37" s="1" t="s">
        <v>137</v>
      </c>
      <c r="F37" s="1" t="s">
        <v>280</v>
      </c>
      <c r="G37" s="4" t="s">
        <v>208</v>
      </c>
      <c r="H37" s="4" t="s">
        <v>256</v>
      </c>
      <c r="I37" s="4" t="s">
        <v>254</v>
      </c>
      <c r="J37" s="4" t="s">
        <v>255</v>
      </c>
      <c r="K37" s="5">
        <v>62779300</v>
      </c>
      <c r="L37" s="5">
        <v>29399300</v>
      </c>
      <c r="M37" s="5">
        <f t="shared" si="0"/>
        <v>33380000</v>
      </c>
      <c r="N37" s="1" t="s">
        <v>358</v>
      </c>
      <c r="O37" s="27">
        <v>90</v>
      </c>
      <c r="P37" s="13" t="s">
        <v>416</v>
      </c>
    </row>
    <row r="38" spans="1:16">
      <c r="A38" s="4">
        <v>1</v>
      </c>
      <c r="B38" s="4">
        <v>17360020</v>
      </c>
      <c r="C38" s="4">
        <v>38</v>
      </c>
      <c r="D38" s="1" t="s">
        <v>40</v>
      </c>
      <c r="E38" s="1" t="s">
        <v>138</v>
      </c>
      <c r="F38" s="1" t="s">
        <v>277</v>
      </c>
      <c r="G38" s="4" t="s">
        <v>208</v>
      </c>
      <c r="H38" s="4" t="s">
        <v>256</v>
      </c>
      <c r="I38" s="4" t="s">
        <v>254</v>
      </c>
      <c r="J38" s="4" t="s">
        <v>255</v>
      </c>
      <c r="K38" s="5">
        <v>66465230</v>
      </c>
      <c r="L38" s="5">
        <v>29467500</v>
      </c>
      <c r="M38" s="5">
        <f t="shared" si="0"/>
        <v>36997730</v>
      </c>
      <c r="N38" s="1" t="s">
        <v>358</v>
      </c>
      <c r="O38" s="27">
        <v>98</v>
      </c>
      <c r="P38" s="13" t="s">
        <v>416</v>
      </c>
    </row>
    <row r="39" spans="1:16">
      <c r="A39" s="4">
        <v>1</v>
      </c>
      <c r="B39" s="4">
        <v>17365010</v>
      </c>
      <c r="C39" s="4">
        <v>39</v>
      </c>
      <c r="D39" s="4" t="s">
        <v>41</v>
      </c>
      <c r="E39" s="4" t="s">
        <v>139</v>
      </c>
      <c r="F39" s="4" t="s">
        <v>185</v>
      </c>
      <c r="G39" s="4" t="s">
        <v>209</v>
      </c>
      <c r="H39" s="4" t="s">
        <v>257</v>
      </c>
      <c r="I39" s="4" t="s">
        <v>247</v>
      </c>
      <c r="J39" s="4" t="s">
        <v>239</v>
      </c>
      <c r="K39" s="5">
        <v>118022200</v>
      </c>
      <c r="L39" s="5">
        <v>40000000</v>
      </c>
      <c r="M39" s="5">
        <f t="shared" si="0"/>
        <v>78022200</v>
      </c>
      <c r="N39" s="4" t="s">
        <v>359</v>
      </c>
      <c r="O39" s="27">
        <v>25.5</v>
      </c>
      <c r="P39" s="4" t="s">
        <v>415</v>
      </c>
    </row>
    <row r="40" spans="1:16">
      <c r="A40" s="4">
        <v>1</v>
      </c>
      <c r="B40" s="4">
        <v>17365020</v>
      </c>
      <c r="C40" s="4">
        <v>40</v>
      </c>
      <c r="D40" s="1" t="s">
        <v>42</v>
      </c>
      <c r="E40" s="1" t="s">
        <v>140</v>
      </c>
      <c r="F40" s="1" t="s">
        <v>314</v>
      </c>
      <c r="G40" s="1" t="s">
        <v>210</v>
      </c>
      <c r="H40" s="4" t="s">
        <v>258</v>
      </c>
      <c r="I40" s="1" t="s">
        <v>413</v>
      </c>
      <c r="J40" s="4" t="s">
        <v>239</v>
      </c>
      <c r="K40" s="5">
        <v>83877760</v>
      </c>
      <c r="L40" s="5">
        <v>36532000</v>
      </c>
      <c r="M40" s="5">
        <f t="shared" si="0"/>
        <v>47345760</v>
      </c>
      <c r="N40" s="1" t="s">
        <v>360</v>
      </c>
      <c r="O40" s="27">
        <v>84</v>
      </c>
      <c r="P40" s="4" t="s">
        <v>416</v>
      </c>
    </row>
    <row r="41" spans="1:16">
      <c r="A41" s="4">
        <v>1</v>
      </c>
      <c r="B41" s="4">
        <v>17235070</v>
      </c>
      <c r="C41" s="4">
        <v>41</v>
      </c>
      <c r="D41" s="1" t="s">
        <v>43</v>
      </c>
      <c r="E41" s="1" t="s">
        <v>141</v>
      </c>
      <c r="F41" s="1" t="s">
        <v>315</v>
      </c>
      <c r="G41" s="4" t="s">
        <v>202</v>
      </c>
      <c r="H41" s="4" t="s">
        <v>259</v>
      </c>
      <c r="I41" s="4" t="s">
        <v>242</v>
      </c>
      <c r="J41" s="4" t="s">
        <v>239</v>
      </c>
      <c r="K41" s="5">
        <v>56625000</v>
      </c>
      <c r="L41" s="5">
        <v>20400000</v>
      </c>
      <c r="M41" s="5">
        <f t="shared" si="0"/>
        <v>36225000</v>
      </c>
      <c r="N41" s="1" t="s">
        <v>361</v>
      </c>
      <c r="O41" s="27">
        <v>67</v>
      </c>
      <c r="P41" s="1" t="s">
        <v>421</v>
      </c>
    </row>
    <row r="42" spans="1:16">
      <c r="A42" s="4">
        <v>1</v>
      </c>
      <c r="B42" s="4">
        <v>17490010</v>
      </c>
      <c r="C42" s="4">
        <v>42</v>
      </c>
      <c r="D42" s="1" t="s">
        <v>81</v>
      </c>
      <c r="E42" s="1" t="s">
        <v>142</v>
      </c>
      <c r="F42" s="1" t="s">
        <v>316</v>
      </c>
      <c r="G42" s="4" t="s">
        <v>211</v>
      </c>
      <c r="H42" s="4" t="s">
        <v>260</v>
      </c>
      <c r="I42" s="4" t="s">
        <v>254</v>
      </c>
      <c r="J42" s="4" t="s">
        <v>255</v>
      </c>
      <c r="K42" s="5">
        <v>64976680</v>
      </c>
      <c r="L42" s="5">
        <v>29900000</v>
      </c>
      <c r="M42" s="5">
        <f t="shared" si="0"/>
        <v>35076680</v>
      </c>
      <c r="N42" s="1" t="s">
        <v>362</v>
      </c>
      <c r="O42" s="27">
        <v>82</v>
      </c>
      <c r="P42" s="1" t="s">
        <v>416</v>
      </c>
    </row>
    <row r="43" spans="1:16">
      <c r="A43" s="4">
        <v>1</v>
      </c>
      <c r="B43" s="4">
        <v>17490020</v>
      </c>
      <c r="C43" s="4">
        <v>43</v>
      </c>
      <c r="D43" s="1" t="s">
        <v>82</v>
      </c>
      <c r="E43" s="1" t="s">
        <v>143</v>
      </c>
      <c r="F43" s="1" t="s">
        <v>317</v>
      </c>
      <c r="G43" s="4" t="s">
        <v>211</v>
      </c>
      <c r="H43" s="4" t="s">
        <v>260</v>
      </c>
      <c r="I43" s="4" t="s">
        <v>254</v>
      </c>
      <c r="J43" s="4" t="s">
        <v>255</v>
      </c>
      <c r="K43" s="5">
        <v>63600000</v>
      </c>
      <c r="L43" s="5">
        <v>40000000</v>
      </c>
      <c r="M43" s="5">
        <f t="shared" si="0"/>
        <v>23600000</v>
      </c>
      <c r="N43" s="1" t="s">
        <v>363</v>
      </c>
      <c r="O43" s="27">
        <v>72.5</v>
      </c>
      <c r="P43" s="1" t="s">
        <v>421</v>
      </c>
    </row>
    <row r="44" spans="1:16">
      <c r="A44" s="4">
        <v>1</v>
      </c>
      <c r="B44" s="4">
        <v>17490030</v>
      </c>
      <c r="C44" s="4">
        <v>44</v>
      </c>
      <c r="D44" s="1" t="s">
        <v>83</v>
      </c>
      <c r="E44" s="1" t="s">
        <v>144</v>
      </c>
      <c r="F44" s="1" t="s">
        <v>318</v>
      </c>
      <c r="G44" s="4" t="s">
        <v>211</v>
      </c>
      <c r="H44" s="4" t="s">
        <v>260</v>
      </c>
      <c r="I44" s="4" t="s">
        <v>254</v>
      </c>
      <c r="J44" s="4" t="s">
        <v>255</v>
      </c>
      <c r="K44" s="5">
        <v>91871250</v>
      </c>
      <c r="L44" s="5">
        <v>29990000</v>
      </c>
      <c r="M44" s="5">
        <f t="shared" si="0"/>
        <v>61881250</v>
      </c>
      <c r="N44" s="1" t="s">
        <v>364</v>
      </c>
      <c r="O44" s="27">
        <v>83</v>
      </c>
      <c r="P44" s="4" t="s">
        <v>416</v>
      </c>
    </row>
    <row r="45" spans="1:16">
      <c r="A45" s="4">
        <v>1</v>
      </c>
      <c r="B45" s="4">
        <v>17490040</v>
      </c>
      <c r="C45" s="4">
        <v>45</v>
      </c>
      <c r="D45" s="1" t="s">
        <v>84</v>
      </c>
      <c r="E45" s="1" t="s">
        <v>145</v>
      </c>
      <c r="F45" s="1" t="s">
        <v>319</v>
      </c>
      <c r="G45" s="4" t="s">
        <v>211</v>
      </c>
      <c r="H45" s="4" t="s">
        <v>260</v>
      </c>
      <c r="I45" s="4" t="s">
        <v>254</v>
      </c>
      <c r="J45" s="4" t="s">
        <v>255</v>
      </c>
      <c r="K45" s="5">
        <v>113850840</v>
      </c>
      <c r="L45" s="5">
        <v>39560000</v>
      </c>
      <c r="M45" s="5">
        <f>+K45-L45</f>
        <v>74290840</v>
      </c>
      <c r="N45" s="1" t="s">
        <v>346</v>
      </c>
      <c r="O45" s="27">
        <v>92</v>
      </c>
      <c r="P45" s="4" t="s">
        <v>416</v>
      </c>
    </row>
    <row r="46" spans="1:16">
      <c r="A46" s="4">
        <v>1</v>
      </c>
      <c r="B46" s="4">
        <v>17545010</v>
      </c>
      <c r="C46" s="4">
        <v>46</v>
      </c>
      <c r="D46" s="1" t="s">
        <v>44</v>
      </c>
      <c r="E46" s="1" t="s">
        <v>146</v>
      </c>
      <c r="F46" s="1" t="s">
        <v>320</v>
      </c>
      <c r="G46" s="4" t="s">
        <v>212</v>
      </c>
      <c r="H46" s="4" t="s">
        <v>256</v>
      </c>
      <c r="I46" s="4" t="s">
        <v>254</v>
      </c>
      <c r="J46" s="4" t="s">
        <v>255</v>
      </c>
      <c r="K46" s="5">
        <v>107253456</v>
      </c>
      <c r="L46" s="5">
        <v>40000000</v>
      </c>
      <c r="M46" s="5">
        <f t="shared" si="0"/>
        <v>67253456</v>
      </c>
      <c r="N46" s="1" t="s">
        <v>365</v>
      </c>
      <c r="O46" s="27">
        <v>64.5</v>
      </c>
      <c r="P46" s="1" t="s">
        <v>421</v>
      </c>
    </row>
    <row r="47" spans="1:16">
      <c r="A47" s="4">
        <v>1</v>
      </c>
      <c r="B47" s="4">
        <v>17545020</v>
      </c>
      <c r="C47" s="4">
        <v>47</v>
      </c>
      <c r="D47" s="1" t="s">
        <v>45</v>
      </c>
      <c r="E47" s="1" t="s">
        <v>147</v>
      </c>
      <c r="F47" s="4" t="s">
        <v>321</v>
      </c>
      <c r="G47" s="4" t="s">
        <v>212</v>
      </c>
      <c r="H47" s="4" t="s">
        <v>256</v>
      </c>
      <c r="I47" s="4" t="s">
        <v>254</v>
      </c>
      <c r="J47" s="4" t="s">
        <v>255</v>
      </c>
      <c r="K47" s="5">
        <v>76550000</v>
      </c>
      <c r="L47" s="5">
        <v>39450000</v>
      </c>
      <c r="M47" s="5">
        <f t="shared" si="0"/>
        <v>37100000</v>
      </c>
      <c r="N47" s="1" t="s">
        <v>365</v>
      </c>
      <c r="O47" s="27">
        <v>60</v>
      </c>
      <c r="P47" s="1" t="s">
        <v>421</v>
      </c>
    </row>
    <row r="48" spans="1:16">
      <c r="A48" s="4">
        <v>1</v>
      </c>
      <c r="B48" s="4">
        <v>17545030</v>
      </c>
      <c r="C48" s="4">
        <v>48</v>
      </c>
      <c r="D48" s="1" t="s">
        <v>46</v>
      </c>
      <c r="E48" s="4" t="s">
        <v>213</v>
      </c>
      <c r="F48" s="1" t="s">
        <v>278</v>
      </c>
      <c r="G48" s="4" t="s">
        <v>212</v>
      </c>
      <c r="H48" s="4" t="s">
        <v>256</v>
      </c>
      <c r="I48" s="4" t="s">
        <v>254</v>
      </c>
      <c r="J48" s="4" t="s">
        <v>255</v>
      </c>
      <c r="K48" s="5">
        <v>57100000</v>
      </c>
      <c r="L48" s="5">
        <v>29700000</v>
      </c>
      <c r="M48" s="5">
        <f t="shared" si="0"/>
        <v>27400000</v>
      </c>
      <c r="N48" s="1" t="s">
        <v>366</v>
      </c>
      <c r="O48" s="27">
        <v>67</v>
      </c>
      <c r="P48" s="1" t="s">
        <v>421</v>
      </c>
    </row>
    <row r="49" spans="1:16">
      <c r="A49" s="4">
        <v>1</v>
      </c>
      <c r="B49" s="4">
        <v>17545040</v>
      </c>
      <c r="C49" s="4">
        <v>49</v>
      </c>
      <c r="D49" s="4" t="s">
        <v>47</v>
      </c>
      <c r="E49" s="4" t="s">
        <v>148</v>
      </c>
      <c r="F49" s="4" t="s">
        <v>213</v>
      </c>
      <c r="G49" s="4" t="s">
        <v>212</v>
      </c>
      <c r="H49" s="4" t="s">
        <v>256</v>
      </c>
      <c r="I49" s="4" t="s">
        <v>254</v>
      </c>
      <c r="J49" s="4" t="s">
        <v>255</v>
      </c>
      <c r="K49" s="5">
        <v>61020000</v>
      </c>
      <c r="L49" s="5">
        <v>37620000</v>
      </c>
      <c r="M49" s="5">
        <f t="shared" si="0"/>
        <v>23400000</v>
      </c>
      <c r="N49" s="4" t="s">
        <v>367</v>
      </c>
      <c r="O49" s="27">
        <v>48</v>
      </c>
      <c r="P49" s="4" t="s">
        <v>415</v>
      </c>
    </row>
    <row r="50" spans="1:16">
      <c r="A50" s="4">
        <v>1</v>
      </c>
      <c r="B50" s="4">
        <v>17545050</v>
      </c>
      <c r="C50" s="4">
        <v>50</v>
      </c>
      <c r="D50" s="1" t="s">
        <v>48</v>
      </c>
      <c r="E50" s="1" t="s">
        <v>149</v>
      </c>
      <c r="F50" s="1" t="s">
        <v>322</v>
      </c>
      <c r="G50" s="4" t="s">
        <v>212</v>
      </c>
      <c r="H50" s="4" t="s">
        <v>256</v>
      </c>
      <c r="I50" s="4" t="s">
        <v>254</v>
      </c>
      <c r="J50" s="4" t="s">
        <v>255</v>
      </c>
      <c r="K50" s="5">
        <v>90453875</v>
      </c>
      <c r="L50" s="5">
        <v>40000000</v>
      </c>
      <c r="M50" s="5">
        <f t="shared" si="0"/>
        <v>50453875</v>
      </c>
      <c r="N50" s="1" t="s">
        <v>368</v>
      </c>
      <c r="O50" s="27">
        <v>77</v>
      </c>
      <c r="P50" s="4" t="s">
        <v>416</v>
      </c>
    </row>
    <row r="51" spans="1:16">
      <c r="A51" s="4">
        <v>1</v>
      </c>
      <c r="B51" s="4">
        <v>17630010</v>
      </c>
      <c r="C51" s="4">
        <v>51</v>
      </c>
      <c r="D51" s="1" t="s">
        <v>49</v>
      </c>
      <c r="E51" s="1" t="s">
        <v>150</v>
      </c>
      <c r="F51" s="1" t="s">
        <v>323</v>
      </c>
      <c r="G51" s="4" t="s">
        <v>214</v>
      </c>
      <c r="H51" s="1" t="s">
        <v>261</v>
      </c>
      <c r="I51" s="1" t="s">
        <v>413</v>
      </c>
      <c r="J51" s="4" t="s">
        <v>235</v>
      </c>
      <c r="K51" s="5">
        <v>85014490</v>
      </c>
      <c r="L51" s="5">
        <v>29534250</v>
      </c>
      <c r="M51" s="5">
        <f t="shared" si="0"/>
        <v>55480240</v>
      </c>
      <c r="N51" s="1" t="s">
        <v>380</v>
      </c>
      <c r="O51" s="27">
        <v>87.5</v>
      </c>
      <c r="P51" s="4" t="s">
        <v>416</v>
      </c>
    </row>
    <row r="52" spans="1:16">
      <c r="A52" s="4">
        <v>1</v>
      </c>
      <c r="B52" s="4">
        <v>17630020</v>
      </c>
      <c r="C52" s="4">
        <v>52</v>
      </c>
      <c r="D52" s="1" t="s">
        <v>50</v>
      </c>
      <c r="E52" s="1" t="s">
        <v>151</v>
      </c>
      <c r="F52" s="1" t="s">
        <v>324</v>
      </c>
      <c r="G52" s="4" t="s">
        <v>214</v>
      </c>
      <c r="H52" s="4" t="s">
        <v>261</v>
      </c>
      <c r="I52" s="1" t="s">
        <v>413</v>
      </c>
      <c r="J52" s="4" t="s">
        <v>235</v>
      </c>
      <c r="K52" s="5">
        <v>37727175</v>
      </c>
      <c r="L52" s="5">
        <v>15477175</v>
      </c>
      <c r="M52" s="5">
        <f t="shared" si="0"/>
        <v>22250000</v>
      </c>
      <c r="N52" s="1" t="s">
        <v>381</v>
      </c>
      <c r="O52" s="27">
        <v>84</v>
      </c>
      <c r="P52" s="4" t="s">
        <v>416</v>
      </c>
    </row>
    <row r="53" spans="1:16">
      <c r="A53" s="4">
        <v>1</v>
      </c>
      <c r="B53" s="4">
        <v>17630030</v>
      </c>
      <c r="C53" s="4">
        <v>53</v>
      </c>
      <c r="D53" s="1" t="s">
        <v>85</v>
      </c>
      <c r="E53" s="1" t="s">
        <v>152</v>
      </c>
      <c r="F53" s="1" t="s">
        <v>325</v>
      </c>
      <c r="G53" s="1" t="s">
        <v>215</v>
      </c>
      <c r="H53" s="1" t="s">
        <v>262</v>
      </c>
      <c r="I53" s="1" t="s">
        <v>413</v>
      </c>
      <c r="J53" s="4" t="s">
        <v>255</v>
      </c>
      <c r="K53" s="5">
        <v>57776680</v>
      </c>
      <c r="L53" s="5">
        <v>29900000</v>
      </c>
      <c r="M53" s="5">
        <f t="shared" si="0"/>
        <v>27876680</v>
      </c>
      <c r="N53" s="1" t="s">
        <v>382</v>
      </c>
      <c r="O53" s="27">
        <v>89</v>
      </c>
      <c r="P53" s="4" t="s">
        <v>416</v>
      </c>
    </row>
    <row r="54" spans="1:16">
      <c r="A54" s="4">
        <v>1</v>
      </c>
      <c r="B54" s="4">
        <v>17690010</v>
      </c>
      <c r="C54" s="4">
        <v>55</v>
      </c>
      <c r="D54" s="1" t="s">
        <v>86</v>
      </c>
      <c r="E54" s="1" t="s">
        <v>216</v>
      </c>
      <c r="F54" s="1" t="s">
        <v>326</v>
      </c>
      <c r="G54" s="4" t="s">
        <v>217</v>
      </c>
      <c r="H54" s="4" t="s">
        <v>263</v>
      </c>
      <c r="I54" s="4" t="s">
        <v>242</v>
      </c>
      <c r="J54" s="4" t="s">
        <v>239</v>
      </c>
      <c r="K54" s="5">
        <v>70869000</v>
      </c>
      <c r="L54" s="5">
        <v>19485000</v>
      </c>
      <c r="M54" s="5">
        <f t="shared" si="0"/>
        <v>51384000</v>
      </c>
      <c r="N54" s="1" t="s">
        <v>345</v>
      </c>
      <c r="O54" s="27">
        <v>38</v>
      </c>
      <c r="P54" s="1" t="s">
        <v>421</v>
      </c>
    </row>
    <row r="55" spans="1:16">
      <c r="A55" s="4">
        <v>1</v>
      </c>
      <c r="B55" s="4">
        <v>17690020</v>
      </c>
      <c r="C55" s="4">
        <v>56</v>
      </c>
      <c r="D55" s="1" t="s">
        <v>51</v>
      </c>
      <c r="E55" s="1" t="s">
        <v>153</v>
      </c>
      <c r="F55" s="1" t="s">
        <v>327</v>
      </c>
      <c r="G55" s="4" t="s">
        <v>217</v>
      </c>
      <c r="H55" s="4" t="s">
        <v>263</v>
      </c>
      <c r="I55" s="4" t="s">
        <v>242</v>
      </c>
      <c r="J55" s="4" t="s">
        <v>239</v>
      </c>
      <c r="K55" s="5">
        <v>61237250</v>
      </c>
      <c r="L55" s="5">
        <v>20600000</v>
      </c>
      <c r="M55" s="5">
        <f t="shared" si="0"/>
        <v>40637250</v>
      </c>
      <c r="N55" s="1" t="s">
        <v>345</v>
      </c>
      <c r="O55" s="27">
        <v>91</v>
      </c>
      <c r="P55" s="13" t="s">
        <v>416</v>
      </c>
    </row>
    <row r="56" spans="1:16">
      <c r="A56" s="4">
        <v>1</v>
      </c>
      <c r="B56" s="4">
        <v>17690030</v>
      </c>
      <c r="C56" s="4">
        <v>57</v>
      </c>
      <c r="D56" s="1" t="s">
        <v>87</v>
      </c>
      <c r="E56" s="1" t="s">
        <v>154</v>
      </c>
      <c r="F56" s="1" t="s">
        <v>328</v>
      </c>
      <c r="G56" s="1" t="s">
        <v>218</v>
      </c>
      <c r="H56" s="1" t="s">
        <v>264</v>
      </c>
      <c r="I56" s="1" t="s">
        <v>413</v>
      </c>
      <c r="J56" s="4" t="s">
        <v>239</v>
      </c>
      <c r="K56" s="5">
        <v>54711720</v>
      </c>
      <c r="L56" s="5">
        <v>13860000</v>
      </c>
      <c r="M56" s="5">
        <f t="shared" si="0"/>
        <v>40851720</v>
      </c>
      <c r="N56" s="1" t="s">
        <v>383</v>
      </c>
      <c r="O56" s="27">
        <v>90.5</v>
      </c>
      <c r="P56" s="13" t="s">
        <v>416</v>
      </c>
    </row>
    <row r="57" spans="1:16">
      <c r="A57" s="4">
        <v>1</v>
      </c>
      <c r="B57" s="4">
        <v>17730010</v>
      </c>
      <c r="C57" s="4">
        <v>58</v>
      </c>
      <c r="D57" s="1" t="s">
        <v>88</v>
      </c>
      <c r="E57" s="1" t="s">
        <v>155</v>
      </c>
      <c r="F57" s="1" t="s">
        <v>329</v>
      </c>
      <c r="G57" s="1" t="s">
        <v>219</v>
      </c>
      <c r="H57" s="4" t="s">
        <v>265</v>
      </c>
      <c r="I57" s="4" t="s">
        <v>251</v>
      </c>
      <c r="J57" s="4" t="s">
        <v>236</v>
      </c>
      <c r="K57" s="5">
        <v>46383750</v>
      </c>
      <c r="L57" s="5">
        <v>26100000</v>
      </c>
      <c r="M57" s="5">
        <f t="shared" si="0"/>
        <v>20283750</v>
      </c>
      <c r="N57" s="1" t="s">
        <v>384</v>
      </c>
      <c r="O57" s="27">
        <v>63</v>
      </c>
      <c r="P57" s="13" t="s">
        <v>421</v>
      </c>
    </row>
    <row r="58" spans="1:16">
      <c r="A58" s="4">
        <v>1</v>
      </c>
      <c r="B58" s="4">
        <v>17490050</v>
      </c>
      <c r="C58" s="4">
        <v>59</v>
      </c>
      <c r="D58" s="1" t="s">
        <v>52</v>
      </c>
      <c r="E58" s="1" t="s">
        <v>156</v>
      </c>
      <c r="F58" s="1" t="s">
        <v>330</v>
      </c>
      <c r="G58" s="4" t="s">
        <v>211</v>
      </c>
      <c r="H58" s="4" t="s">
        <v>260</v>
      </c>
      <c r="I58" s="4" t="s">
        <v>254</v>
      </c>
      <c r="J58" s="4" t="s">
        <v>255</v>
      </c>
      <c r="K58" s="5">
        <v>87295000</v>
      </c>
      <c r="L58" s="5">
        <v>40000000</v>
      </c>
      <c r="M58" s="5">
        <f t="shared" si="0"/>
        <v>47295000</v>
      </c>
      <c r="N58" s="1" t="s">
        <v>343</v>
      </c>
      <c r="O58" s="27">
        <v>81</v>
      </c>
      <c r="P58" s="13" t="s">
        <v>416</v>
      </c>
    </row>
    <row r="59" spans="1:16">
      <c r="A59" s="4">
        <v>1</v>
      </c>
      <c r="B59" s="4">
        <v>17735010</v>
      </c>
      <c r="C59" s="4">
        <v>60</v>
      </c>
      <c r="D59" s="1" t="s">
        <v>53</v>
      </c>
      <c r="E59" s="1" t="s">
        <v>157</v>
      </c>
      <c r="F59" s="1" t="s">
        <v>331</v>
      </c>
      <c r="G59" s="4" t="s">
        <v>220</v>
      </c>
      <c r="H59" s="4" t="s">
        <v>266</v>
      </c>
      <c r="I59" s="4" t="s">
        <v>242</v>
      </c>
      <c r="J59" s="4" t="s">
        <v>239</v>
      </c>
      <c r="K59" s="5">
        <v>33613000</v>
      </c>
      <c r="L59" s="5">
        <v>14200000</v>
      </c>
      <c r="M59" s="5">
        <f t="shared" si="0"/>
        <v>19413000</v>
      </c>
      <c r="N59" s="1" t="s">
        <v>385</v>
      </c>
      <c r="O59" s="27">
        <v>86</v>
      </c>
      <c r="P59" s="4" t="s">
        <v>416</v>
      </c>
    </row>
    <row r="60" spans="1:16">
      <c r="A60" s="4">
        <v>1</v>
      </c>
      <c r="B60" s="4">
        <v>17740010</v>
      </c>
      <c r="C60" s="4">
        <v>61</v>
      </c>
      <c r="D60" s="1" t="s">
        <v>89</v>
      </c>
      <c r="E60" s="1" t="s">
        <v>158</v>
      </c>
      <c r="F60" s="1" t="s">
        <v>332</v>
      </c>
      <c r="G60" s="4" t="s">
        <v>221</v>
      </c>
      <c r="H60" s="4" t="s">
        <v>267</v>
      </c>
      <c r="I60" s="4" t="s">
        <v>234</v>
      </c>
      <c r="J60" s="4" t="s">
        <v>236</v>
      </c>
      <c r="K60" s="5">
        <v>51914612</v>
      </c>
      <c r="L60" s="5">
        <v>26673500</v>
      </c>
      <c r="M60" s="5">
        <f t="shared" si="0"/>
        <v>25241112</v>
      </c>
      <c r="N60" s="1" t="s">
        <v>386</v>
      </c>
      <c r="O60" s="27">
        <v>72.5</v>
      </c>
      <c r="P60" s="1" t="s">
        <v>421</v>
      </c>
    </row>
    <row r="61" spans="1:16">
      <c r="A61" s="4">
        <v>1</v>
      </c>
      <c r="B61" s="4">
        <v>17050010</v>
      </c>
      <c r="C61" s="4">
        <v>62</v>
      </c>
      <c r="D61" s="1" t="s">
        <v>54</v>
      </c>
      <c r="E61" s="1" t="s">
        <v>159</v>
      </c>
      <c r="F61" s="1" t="s">
        <v>333</v>
      </c>
      <c r="G61" s="1" t="s">
        <v>222</v>
      </c>
      <c r="H61" s="4" t="s">
        <v>268</v>
      </c>
      <c r="I61" s="4" t="s">
        <v>244</v>
      </c>
      <c r="J61" s="4" t="s">
        <v>239</v>
      </c>
      <c r="K61" s="5">
        <v>38162320</v>
      </c>
      <c r="L61" s="5">
        <v>19000000</v>
      </c>
      <c r="M61" s="5">
        <f t="shared" si="0"/>
        <v>19162320</v>
      </c>
      <c r="N61" s="1" t="s">
        <v>345</v>
      </c>
      <c r="O61" s="27">
        <v>81</v>
      </c>
      <c r="P61" s="4" t="s">
        <v>416</v>
      </c>
    </row>
    <row r="62" spans="1:16">
      <c r="A62" s="4">
        <v>1</v>
      </c>
      <c r="B62" s="4">
        <v>17460010</v>
      </c>
      <c r="C62" s="4">
        <v>63</v>
      </c>
      <c r="D62" s="7" t="s">
        <v>339</v>
      </c>
      <c r="E62" s="4" t="s">
        <v>160</v>
      </c>
      <c r="F62" s="4" t="s">
        <v>334</v>
      </c>
      <c r="G62" s="4" t="s">
        <v>195</v>
      </c>
      <c r="H62" s="4" t="s">
        <v>233</v>
      </c>
      <c r="I62" s="4" t="s">
        <v>234</v>
      </c>
      <c r="J62" s="4" t="s">
        <v>235</v>
      </c>
      <c r="K62" s="5">
        <v>53653800</v>
      </c>
      <c r="L62" s="5">
        <v>11794800</v>
      </c>
      <c r="M62" s="5">
        <f t="shared" si="0"/>
        <v>41859000</v>
      </c>
      <c r="N62" s="1" t="s">
        <v>345</v>
      </c>
      <c r="O62" s="27">
        <v>70</v>
      </c>
      <c r="P62" s="4" t="s">
        <v>415</v>
      </c>
    </row>
    <row r="63" spans="1:16">
      <c r="A63" s="4">
        <v>3</v>
      </c>
      <c r="B63" s="4">
        <v>17015011</v>
      </c>
      <c r="C63" s="4">
        <v>64</v>
      </c>
      <c r="D63" s="1" t="s">
        <v>55</v>
      </c>
      <c r="E63" s="1" t="s">
        <v>161</v>
      </c>
      <c r="F63" s="4" t="s">
        <v>335</v>
      </c>
      <c r="G63" s="4" t="s">
        <v>194</v>
      </c>
      <c r="H63" s="4" t="s">
        <v>233</v>
      </c>
      <c r="I63" s="4" t="s">
        <v>234</v>
      </c>
      <c r="J63" s="4" t="s">
        <v>236</v>
      </c>
      <c r="K63" s="5">
        <v>53611900</v>
      </c>
      <c r="L63" s="5">
        <v>19870000</v>
      </c>
      <c r="M63" s="5">
        <f t="shared" si="0"/>
        <v>33741900</v>
      </c>
      <c r="N63" s="1" t="s">
        <v>387</v>
      </c>
      <c r="O63" s="27">
        <v>46</v>
      </c>
      <c r="P63" s="1" t="s">
        <v>421</v>
      </c>
    </row>
    <row r="64" spans="1:16">
      <c r="A64" s="4">
        <v>3</v>
      </c>
      <c r="B64" s="4">
        <v>17105011</v>
      </c>
      <c r="C64" s="4">
        <v>65</v>
      </c>
      <c r="D64" s="1" t="s">
        <v>90</v>
      </c>
      <c r="E64" s="1" t="s">
        <v>162</v>
      </c>
      <c r="F64" s="4" t="s">
        <v>335</v>
      </c>
      <c r="G64" s="1" t="s">
        <v>223</v>
      </c>
      <c r="H64" s="4" t="s">
        <v>269</v>
      </c>
      <c r="I64" s="4" t="s">
        <v>234</v>
      </c>
      <c r="J64" s="4" t="s">
        <v>270</v>
      </c>
      <c r="K64" s="5">
        <v>36812500</v>
      </c>
      <c r="L64" s="5">
        <v>8000000</v>
      </c>
      <c r="M64" s="5">
        <f t="shared" si="0"/>
        <v>28812500</v>
      </c>
      <c r="N64" s="1" t="s">
        <v>389</v>
      </c>
      <c r="O64" s="27">
        <v>78</v>
      </c>
      <c r="P64" s="4" t="s">
        <v>416</v>
      </c>
    </row>
    <row r="65" spans="1:17">
      <c r="A65" s="4">
        <v>3</v>
      </c>
      <c r="B65" s="4">
        <v>17115011</v>
      </c>
      <c r="C65" s="4">
        <v>66</v>
      </c>
      <c r="D65" s="1" t="s">
        <v>91</v>
      </c>
      <c r="E65" s="1" t="s">
        <v>163</v>
      </c>
      <c r="F65" s="4" t="s">
        <v>335</v>
      </c>
      <c r="G65" s="4" t="s">
        <v>197</v>
      </c>
      <c r="H65" s="4" t="s">
        <v>237</v>
      </c>
      <c r="I65" s="4" t="s">
        <v>238</v>
      </c>
      <c r="J65" s="4" t="s">
        <v>239</v>
      </c>
      <c r="K65" s="5">
        <v>46910000</v>
      </c>
      <c r="L65" s="5">
        <v>7330000</v>
      </c>
      <c r="M65" s="5">
        <f t="shared" si="0"/>
        <v>39580000</v>
      </c>
      <c r="N65" s="1" t="s">
        <v>376</v>
      </c>
      <c r="O65" s="27">
        <v>4</v>
      </c>
      <c r="P65" s="1" t="s">
        <v>421</v>
      </c>
    </row>
    <row r="66" spans="1:17">
      <c r="A66" s="4">
        <v>3</v>
      </c>
      <c r="B66" s="4">
        <v>17125011</v>
      </c>
      <c r="C66" s="4">
        <v>67</v>
      </c>
      <c r="D66" s="4" t="s">
        <v>92</v>
      </c>
      <c r="E66" s="4" t="s">
        <v>164</v>
      </c>
      <c r="F66" s="4" t="s">
        <v>335</v>
      </c>
      <c r="G66" s="4" t="s">
        <v>198</v>
      </c>
      <c r="H66" s="4" t="s">
        <v>240</v>
      </c>
      <c r="I66" s="4" t="s">
        <v>238</v>
      </c>
      <c r="J66" s="4" t="s">
        <v>239</v>
      </c>
      <c r="K66" s="5">
        <v>10326338</v>
      </c>
      <c r="L66" s="5">
        <v>7370400</v>
      </c>
      <c r="M66" s="5">
        <f t="shared" si="0"/>
        <v>2955938</v>
      </c>
      <c r="N66" s="1" t="s">
        <v>389</v>
      </c>
      <c r="O66" s="27">
        <v>69</v>
      </c>
      <c r="P66" s="4" t="s">
        <v>415</v>
      </c>
    </row>
    <row r="67" spans="1:17">
      <c r="A67" s="4">
        <v>3</v>
      </c>
      <c r="B67" s="4">
        <v>17130011</v>
      </c>
      <c r="C67" s="4">
        <v>68</v>
      </c>
      <c r="D67" s="1" t="s">
        <v>93</v>
      </c>
      <c r="E67" s="1" t="s">
        <v>165</v>
      </c>
      <c r="F67" s="4" t="s">
        <v>335</v>
      </c>
      <c r="G67" s="4" t="s">
        <v>199</v>
      </c>
      <c r="H67" s="4" t="s">
        <v>241</v>
      </c>
      <c r="I67" s="4" t="s">
        <v>242</v>
      </c>
      <c r="J67" s="4" t="s">
        <v>239</v>
      </c>
      <c r="K67" s="5">
        <v>20323600</v>
      </c>
      <c r="L67" s="5">
        <v>7900000</v>
      </c>
      <c r="M67" s="5">
        <f t="shared" ref="M67:M95" si="1">+K67-L67</f>
        <v>12423600</v>
      </c>
      <c r="N67" s="1" t="s">
        <v>390</v>
      </c>
      <c r="O67" s="27">
        <v>73</v>
      </c>
      <c r="P67" s="1" t="s">
        <v>421</v>
      </c>
    </row>
    <row r="68" spans="1:17">
      <c r="A68" s="4">
        <v>3</v>
      </c>
      <c r="B68" s="4">
        <v>17130012</v>
      </c>
      <c r="C68" s="4">
        <v>69</v>
      </c>
      <c r="D68" s="1" t="s">
        <v>94</v>
      </c>
      <c r="E68" s="1" t="s">
        <v>166</v>
      </c>
      <c r="F68" s="4" t="s">
        <v>335</v>
      </c>
      <c r="G68" s="4" t="s">
        <v>199</v>
      </c>
      <c r="H68" s="4" t="s">
        <v>241</v>
      </c>
      <c r="I68" s="4" t="s">
        <v>242</v>
      </c>
      <c r="J68" s="4" t="s">
        <v>239</v>
      </c>
      <c r="K68" s="5">
        <v>20162100</v>
      </c>
      <c r="L68" s="5">
        <v>7738500</v>
      </c>
      <c r="M68" s="5">
        <f t="shared" si="1"/>
        <v>12423600</v>
      </c>
      <c r="N68" s="1" t="s">
        <v>390</v>
      </c>
      <c r="O68" s="27">
        <v>69</v>
      </c>
      <c r="P68" s="1" t="s">
        <v>421</v>
      </c>
    </row>
    <row r="69" spans="1:17">
      <c r="A69" s="4">
        <v>3</v>
      </c>
      <c r="B69" s="4">
        <v>17130013</v>
      </c>
      <c r="C69" s="4">
        <v>70</v>
      </c>
      <c r="D69" s="1" t="s">
        <v>95</v>
      </c>
      <c r="E69" s="1" t="s">
        <v>167</v>
      </c>
      <c r="F69" s="4" t="s">
        <v>335</v>
      </c>
      <c r="G69" s="1" t="s">
        <v>224</v>
      </c>
      <c r="H69" s="1" t="s">
        <v>271</v>
      </c>
      <c r="I69" s="1" t="s">
        <v>413</v>
      </c>
      <c r="J69" s="4" t="s">
        <v>239</v>
      </c>
      <c r="K69" s="5">
        <v>32912600</v>
      </c>
      <c r="L69" s="5">
        <v>7700000</v>
      </c>
      <c r="M69" s="5">
        <f t="shared" si="1"/>
        <v>25212600</v>
      </c>
      <c r="N69" s="1" t="s">
        <v>391</v>
      </c>
      <c r="O69" s="27">
        <v>86</v>
      </c>
      <c r="P69" s="4" t="s">
        <v>416</v>
      </c>
    </row>
    <row r="70" spans="1:17">
      <c r="A70" s="4">
        <v>3</v>
      </c>
      <c r="B70" s="4">
        <v>17145011</v>
      </c>
      <c r="C70" s="4">
        <v>71</v>
      </c>
      <c r="D70" s="4" t="s">
        <v>56</v>
      </c>
      <c r="E70" s="4" t="s">
        <v>168</v>
      </c>
      <c r="F70" s="4" t="s">
        <v>335</v>
      </c>
      <c r="G70" s="4" t="s">
        <v>200</v>
      </c>
      <c r="H70" s="4" t="s">
        <v>243</v>
      </c>
      <c r="I70" s="4" t="s">
        <v>244</v>
      </c>
      <c r="J70" s="4" t="s">
        <v>235</v>
      </c>
      <c r="K70" s="5">
        <v>24020000</v>
      </c>
      <c r="L70" s="5">
        <v>4000000</v>
      </c>
      <c r="M70" s="5">
        <f t="shared" si="1"/>
        <v>20020000</v>
      </c>
      <c r="N70" s="4" t="s">
        <v>345</v>
      </c>
      <c r="O70" s="27">
        <v>37</v>
      </c>
      <c r="P70" s="4" t="s">
        <v>415</v>
      </c>
    </row>
    <row r="71" spans="1:17">
      <c r="A71" s="4">
        <v>3</v>
      </c>
      <c r="B71" s="4">
        <v>17235011</v>
      </c>
      <c r="C71" s="4">
        <v>72</v>
      </c>
      <c r="D71" s="4" t="s">
        <v>57</v>
      </c>
      <c r="E71" s="4" t="s">
        <v>127</v>
      </c>
      <c r="F71" s="4" t="s">
        <v>335</v>
      </c>
      <c r="G71" s="4" t="s">
        <v>202</v>
      </c>
      <c r="H71" s="4" t="s">
        <v>272</v>
      </c>
      <c r="I71" s="1" t="s">
        <v>413</v>
      </c>
      <c r="J71" s="4" t="s">
        <v>239</v>
      </c>
      <c r="K71" s="5">
        <v>9080000</v>
      </c>
      <c r="L71" s="5">
        <v>4000000</v>
      </c>
      <c r="M71" s="5">
        <f t="shared" si="1"/>
        <v>5080000</v>
      </c>
      <c r="N71" s="4" t="s">
        <v>392</v>
      </c>
      <c r="O71" s="27">
        <v>54</v>
      </c>
      <c r="P71" s="4" t="s">
        <v>415</v>
      </c>
    </row>
    <row r="72" spans="1:17">
      <c r="A72" s="4">
        <v>3</v>
      </c>
      <c r="B72" s="4">
        <v>17352011</v>
      </c>
      <c r="C72" s="4">
        <v>73</v>
      </c>
      <c r="D72" s="1" t="s">
        <v>58</v>
      </c>
      <c r="E72" s="1" t="s">
        <v>169</v>
      </c>
      <c r="F72" s="4" t="s">
        <v>335</v>
      </c>
      <c r="G72" s="1" t="s">
        <v>204</v>
      </c>
      <c r="H72" s="4" t="s">
        <v>250</v>
      </c>
      <c r="I72" s="4" t="s">
        <v>251</v>
      </c>
      <c r="J72" s="4" t="s">
        <v>236</v>
      </c>
      <c r="K72" s="5">
        <v>11826000</v>
      </c>
      <c r="L72" s="5">
        <v>7997000</v>
      </c>
      <c r="M72" s="5">
        <f t="shared" si="1"/>
        <v>3829000</v>
      </c>
      <c r="N72" s="1" t="s">
        <v>393</v>
      </c>
      <c r="O72" s="27">
        <v>77</v>
      </c>
      <c r="P72" s="4" t="s">
        <v>416</v>
      </c>
    </row>
    <row r="73" spans="1:17">
      <c r="A73" s="4">
        <v>3</v>
      </c>
      <c r="B73" s="4">
        <v>17355011</v>
      </c>
      <c r="C73" s="4">
        <v>74</v>
      </c>
      <c r="D73" s="4" t="s">
        <v>59</v>
      </c>
      <c r="E73" s="4" t="s">
        <v>170</v>
      </c>
      <c r="F73" s="4" t="s">
        <v>335</v>
      </c>
      <c r="G73" s="4" t="s">
        <v>207</v>
      </c>
      <c r="H73" s="4" t="s">
        <v>253</v>
      </c>
      <c r="I73" s="4" t="s">
        <v>254</v>
      </c>
      <c r="J73" s="4" t="s">
        <v>255</v>
      </c>
      <c r="K73" s="5">
        <v>17460000</v>
      </c>
      <c r="L73" s="5">
        <v>8000000</v>
      </c>
      <c r="M73" s="5">
        <f t="shared" si="1"/>
        <v>9460000</v>
      </c>
      <c r="N73" s="4" t="s">
        <v>394</v>
      </c>
      <c r="O73" s="27"/>
      <c r="P73" s="4" t="s">
        <v>417</v>
      </c>
      <c r="Q73" s="1"/>
    </row>
    <row r="74" spans="1:17">
      <c r="A74" s="4">
        <v>3</v>
      </c>
      <c r="B74" s="4">
        <v>17355012</v>
      </c>
      <c r="C74" s="4">
        <v>75</v>
      </c>
      <c r="D74" s="4" t="s">
        <v>96</v>
      </c>
      <c r="E74" s="4" t="s">
        <v>171</v>
      </c>
      <c r="F74" s="4" t="s">
        <v>335</v>
      </c>
      <c r="G74" s="4" t="s">
        <v>207</v>
      </c>
      <c r="H74" s="4" t="s">
        <v>253</v>
      </c>
      <c r="I74" s="4" t="s">
        <v>254</v>
      </c>
      <c r="J74" s="4" t="s">
        <v>255</v>
      </c>
      <c r="K74" s="5">
        <v>54690000</v>
      </c>
      <c r="L74" s="5">
        <v>7990000</v>
      </c>
      <c r="M74" s="5">
        <f t="shared" si="1"/>
        <v>46700000</v>
      </c>
      <c r="N74" s="4" t="s">
        <v>345</v>
      </c>
      <c r="O74" s="27">
        <v>60</v>
      </c>
      <c r="P74" s="4" t="s">
        <v>415</v>
      </c>
      <c r="Q74" s="1"/>
    </row>
    <row r="75" spans="1:17">
      <c r="A75" s="4">
        <v>3</v>
      </c>
      <c r="B75" s="4">
        <v>17355013</v>
      </c>
      <c r="C75" s="4">
        <v>76</v>
      </c>
      <c r="D75" s="4" t="s">
        <v>97</v>
      </c>
      <c r="E75" s="4" t="s">
        <v>172</v>
      </c>
      <c r="F75" s="4" t="s">
        <v>335</v>
      </c>
      <c r="G75" s="4" t="s">
        <v>207</v>
      </c>
      <c r="H75" s="4" t="s">
        <v>253</v>
      </c>
      <c r="I75" s="4" t="s">
        <v>254</v>
      </c>
      <c r="J75" s="4" t="s">
        <v>255</v>
      </c>
      <c r="K75" s="5">
        <v>22700000</v>
      </c>
      <c r="L75" s="5">
        <v>8000000</v>
      </c>
      <c r="M75" s="5">
        <f t="shared" si="1"/>
        <v>14700000</v>
      </c>
      <c r="N75" s="4" t="s">
        <v>395</v>
      </c>
      <c r="O75" s="27">
        <v>68</v>
      </c>
      <c r="P75" s="4" t="s">
        <v>415</v>
      </c>
      <c r="Q75" s="1"/>
    </row>
    <row r="76" spans="1:17">
      <c r="A76" s="4">
        <v>3</v>
      </c>
      <c r="B76" s="4">
        <v>17360011</v>
      </c>
      <c r="C76" s="4">
        <v>77</v>
      </c>
      <c r="D76" s="4" t="s">
        <v>60</v>
      </c>
      <c r="E76" s="4" t="s">
        <v>173</v>
      </c>
      <c r="F76" s="4" t="s">
        <v>335</v>
      </c>
      <c r="G76" s="4" t="s">
        <v>208</v>
      </c>
      <c r="H76" s="4" t="s">
        <v>256</v>
      </c>
      <c r="I76" s="4" t="s">
        <v>254</v>
      </c>
      <c r="J76" s="4" t="s">
        <v>255</v>
      </c>
      <c r="K76" s="5">
        <v>16459900</v>
      </c>
      <c r="L76" s="5">
        <v>7955900</v>
      </c>
      <c r="M76" s="5">
        <f t="shared" si="1"/>
        <v>8504000</v>
      </c>
      <c r="N76" s="4" t="s">
        <v>396</v>
      </c>
      <c r="O76" s="27">
        <v>36</v>
      </c>
      <c r="P76" s="4" t="s">
        <v>415</v>
      </c>
    </row>
    <row r="77" spans="1:17">
      <c r="A77" s="4">
        <v>3</v>
      </c>
      <c r="B77" s="4">
        <v>17410011</v>
      </c>
      <c r="C77" s="4">
        <v>78</v>
      </c>
      <c r="D77" s="4" t="s">
        <v>61</v>
      </c>
      <c r="E77" s="4" t="s">
        <v>174</v>
      </c>
      <c r="F77" s="4" t="s">
        <v>335</v>
      </c>
      <c r="G77" s="4" t="s">
        <v>225</v>
      </c>
      <c r="H77" s="4" t="s">
        <v>273</v>
      </c>
      <c r="I77" s="4" t="s">
        <v>254</v>
      </c>
      <c r="J77" s="4" t="s">
        <v>255</v>
      </c>
      <c r="K77" s="5">
        <v>29394400</v>
      </c>
      <c r="L77" s="5">
        <v>4419400</v>
      </c>
      <c r="M77" s="5">
        <f t="shared" si="1"/>
        <v>24975000</v>
      </c>
      <c r="N77" s="4" t="s">
        <v>397</v>
      </c>
      <c r="O77" s="27">
        <v>70</v>
      </c>
      <c r="P77" s="1" t="s">
        <v>415</v>
      </c>
    </row>
    <row r="78" spans="1:17">
      <c r="A78" s="4">
        <v>3</v>
      </c>
      <c r="B78" s="4">
        <v>17410013</v>
      </c>
      <c r="C78" s="4">
        <v>80</v>
      </c>
      <c r="D78" s="1" t="s">
        <v>62</v>
      </c>
      <c r="E78" s="4" t="s">
        <v>175</v>
      </c>
      <c r="F78" s="4" t="s">
        <v>335</v>
      </c>
      <c r="G78" s="4" t="s">
        <v>225</v>
      </c>
      <c r="H78" s="4" t="s">
        <v>273</v>
      </c>
      <c r="I78" s="4" t="s">
        <v>254</v>
      </c>
      <c r="J78" s="4" t="s">
        <v>255</v>
      </c>
      <c r="K78" s="5">
        <v>42588450</v>
      </c>
      <c r="L78" s="5">
        <v>8000000</v>
      </c>
      <c r="M78" s="5">
        <f t="shared" si="1"/>
        <v>34588450</v>
      </c>
      <c r="N78" s="4" t="s">
        <v>398</v>
      </c>
      <c r="O78" s="27">
        <v>70</v>
      </c>
      <c r="P78" s="1" t="s">
        <v>415</v>
      </c>
    </row>
    <row r="79" spans="1:17">
      <c r="A79" s="4">
        <v>3</v>
      </c>
      <c r="B79" s="4">
        <v>17465011</v>
      </c>
      <c r="C79" s="4">
        <v>81</v>
      </c>
      <c r="D79" s="1" t="s">
        <v>63</v>
      </c>
      <c r="E79" s="1" t="s">
        <v>176</v>
      </c>
      <c r="F79" s="4" t="s">
        <v>335</v>
      </c>
      <c r="G79" s="1" t="s">
        <v>226</v>
      </c>
      <c r="H79" s="4" t="s">
        <v>274</v>
      </c>
      <c r="I79" s="4" t="s">
        <v>251</v>
      </c>
      <c r="J79" s="4" t="s">
        <v>236</v>
      </c>
      <c r="K79" s="5">
        <v>21500000</v>
      </c>
      <c r="L79" s="5">
        <v>8000000</v>
      </c>
      <c r="M79" s="5">
        <f t="shared" si="1"/>
        <v>13500000</v>
      </c>
      <c r="N79" s="1" t="s">
        <v>399</v>
      </c>
      <c r="O79" s="27">
        <v>92</v>
      </c>
      <c r="P79" s="13" t="s">
        <v>416</v>
      </c>
    </row>
    <row r="80" spans="1:17">
      <c r="A80" s="4">
        <v>3</v>
      </c>
      <c r="B80" s="4">
        <v>17480011</v>
      </c>
      <c r="C80" s="4">
        <v>82</v>
      </c>
      <c r="D80" s="1" t="s">
        <v>64</v>
      </c>
      <c r="E80" s="4" t="s">
        <v>177</v>
      </c>
      <c r="F80" s="4" t="s">
        <v>335</v>
      </c>
      <c r="G80" s="7" t="s">
        <v>227</v>
      </c>
      <c r="H80" s="4" t="s">
        <v>275</v>
      </c>
      <c r="I80" s="4" t="s">
        <v>234</v>
      </c>
      <c r="J80" s="4" t="s">
        <v>236</v>
      </c>
      <c r="K80" s="5">
        <v>13349132</v>
      </c>
      <c r="L80" s="5">
        <v>8000000</v>
      </c>
      <c r="M80" s="5">
        <f t="shared" si="1"/>
        <v>5349132</v>
      </c>
      <c r="N80" s="1" t="s">
        <v>389</v>
      </c>
      <c r="O80" s="27">
        <v>39</v>
      </c>
      <c r="P80" s="13" t="s">
        <v>421</v>
      </c>
    </row>
    <row r="81" spans="1:16">
      <c r="A81" s="4">
        <v>3</v>
      </c>
      <c r="B81" s="4">
        <v>17490011</v>
      </c>
      <c r="C81" s="4">
        <v>83</v>
      </c>
      <c r="D81" s="1" t="s">
        <v>98</v>
      </c>
      <c r="E81" s="1" t="s">
        <v>178</v>
      </c>
      <c r="F81" s="4" t="s">
        <v>335</v>
      </c>
      <c r="G81" s="1" t="s">
        <v>228</v>
      </c>
      <c r="H81" s="4" t="s">
        <v>276</v>
      </c>
      <c r="I81" s="1" t="s">
        <v>413</v>
      </c>
      <c r="J81" s="4" t="s">
        <v>255</v>
      </c>
      <c r="K81" s="5">
        <v>56683400</v>
      </c>
      <c r="L81" s="5">
        <v>7880000</v>
      </c>
      <c r="M81" s="5">
        <f t="shared" si="1"/>
        <v>48803400</v>
      </c>
      <c r="N81" s="1" t="s">
        <v>389</v>
      </c>
      <c r="O81" s="27">
        <v>82</v>
      </c>
      <c r="P81" s="1" t="s">
        <v>416</v>
      </c>
    </row>
    <row r="82" spans="1:16">
      <c r="A82" s="4">
        <v>3</v>
      </c>
      <c r="B82" s="4">
        <v>17660011</v>
      </c>
      <c r="C82" s="4">
        <v>84</v>
      </c>
      <c r="D82" s="1" t="s">
        <v>65</v>
      </c>
      <c r="E82" s="1" t="s">
        <v>179</v>
      </c>
      <c r="F82" s="4" t="s">
        <v>335</v>
      </c>
      <c r="G82" s="1" t="s">
        <v>229</v>
      </c>
      <c r="H82" s="4" t="s">
        <v>246</v>
      </c>
      <c r="I82" s="4" t="s">
        <v>247</v>
      </c>
      <c r="J82" s="4" t="s">
        <v>239</v>
      </c>
      <c r="K82" s="5">
        <v>21448250</v>
      </c>
      <c r="L82" s="5">
        <v>8000000</v>
      </c>
      <c r="M82" s="5">
        <f t="shared" si="1"/>
        <v>13448250</v>
      </c>
      <c r="N82" s="4" t="s">
        <v>389</v>
      </c>
      <c r="O82" s="27">
        <v>75</v>
      </c>
      <c r="P82" s="1" t="s">
        <v>416</v>
      </c>
    </row>
    <row r="83" spans="1:16">
      <c r="A83" s="4">
        <v>3</v>
      </c>
      <c r="B83" s="4">
        <v>17630011</v>
      </c>
      <c r="C83" s="4">
        <v>85</v>
      </c>
      <c r="D83" s="1" t="s">
        <v>99</v>
      </c>
      <c r="E83" s="4" t="s">
        <v>180</v>
      </c>
      <c r="F83" s="4" t="s">
        <v>335</v>
      </c>
      <c r="G83" s="4" t="s">
        <v>214</v>
      </c>
      <c r="H83" s="4" t="s">
        <v>245</v>
      </c>
      <c r="I83" s="4" t="s">
        <v>242</v>
      </c>
      <c r="J83" s="4" t="s">
        <v>239</v>
      </c>
      <c r="K83" s="5">
        <v>12000000</v>
      </c>
      <c r="L83" s="5">
        <v>8000000</v>
      </c>
      <c r="M83" s="5">
        <f t="shared" si="1"/>
        <v>4000000</v>
      </c>
      <c r="N83" s="1" t="s">
        <v>390</v>
      </c>
      <c r="O83" s="27">
        <v>48</v>
      </c>
      <c r="P83" s="13" t="s">
        <v>415</v>
      </c>
    </row>
    <row r="84" spans="1:16">
      <c r="A84" s="4">
        <v>3</v>
      </c>
      <c r="B84" s="4">
        <v>17680011</v>
      </c>
      <c r="C84" s="4">
        <v>86</v>
      </c>
      <c r="D84" s="4" t="s">
        <v>66</v>
      </c>
      <c r="E84" s="4" t="s">
        <v>181</v>
      </c>
      <c r="F84" s="4" t="s">
        <v>335</v>
      </c>
      <c r="G84" s="4" t="s">
        <v>230</v>
      </c>
      <c r="H84" s="4" t="s">
        <v>250</v>
      </c>
      <c r="I84" s="4" t="s">
        <v>251</v>
      </c>
      <c r="J84" s="4" t="s">
        <v>236</v>
      </c>
      <c r="K84" s="5">
        <v>10450933</v>
      </c>
      <c r="L84" s="5">
        <v>7495000</v>
      </c>
      <c r="M84" s="5">
        <f t="shared" si="1"/>
        <v>2955933</v>
      </c>
      <c r="N84" s="4" t="s">
        <v>400</v>
      </c>
      <c r="O84" s="27">
        <v>30</v>
      </c>
      <c r="P84" s="4" t="s">
        <v>415</v>
      </c>
    </row>
    <row r="85" spans="1:16">
      <c r="A85" s="4">
        <v>3</v>
      </c>
      <c r="B85" s="4">
        <v>17690011</v>
      </c>
      <c r="C85" s="4">
        <v>87</v>
      </c>
      <c r="D85" s="4" t="s">
        <v>67</v>
      </c>
      <c r="E85" s="4" t="s">
        <v>182</v>
      </c>
      <c r="F85" s="4" t="s">
        <v>335</v>
      </c>
      <c r="G85" s="4" t="s">
        <v>217</v>
      </c>
      <c r="H85" s="4" t="s">
        <v>263</v>
      </c>
      <c r="I85" s="4" t="s">
        <v>242</v>
      </c>
      <c r="J85" s="4" t="s">
        <v>239</v>
      </c>
      <c r="K85" s="5">
        <v>14156500</v>
      </c>
      <c r="L85" s="5">
        <v>4000000</v>
      </c>
      <c r="M85" s="5">
        <f t="shared" si="1"/>
        <v>10156500</v>
      </c>
      <c r="N85" s="4" t="s">
        <v>345</v>
      </c>
      <c r="O85" s="27">
        <v>22</v>
      </c>
      <c r="P85" s="4" t="s">
        <v>415</v>
      </c>
    </row>
    <row r="86" spans="1:16">
      <c r="A86" s="4">
        <v>3</v>
      </c>
      <c r="B86" s="4">
        <v>17690012</v>
      </c>
      <c r="C86" s="4">
        <v>88</v>
      </c>
      <c r="D86" s="4" t="s">
        <v>68</v>
      </c>
      <c r="E86" s="4" t="s">
        <v>183</v>
      </c>
      <c r="F86" s="4" t="s">
        <v>335</v>
      </c>
      <c r="G86" s="4" t="s">
        <v>217</v>
      </c>
      <c r="H86" s="4" t="s">
        <v>263</v>
      </c>
      <c r="I86" s="4" t="s">
        <v>242</v>
      </c>
      <c r="J86" s="4" t="s">
        <v>239</v>
      </c>
      <c r="K86" s="5">
        <v>23502000</v>
      </c>
      <c r="L86" s="5">
        <v>13346000</v>
      </c>
      <c r="M86" s="5">
        <f t="shared" si="1"/>
        <v>10156000</v>
      </c>
      <c r="N86" s="4" t="s">
        <v>345</v>
      </c>
      <c r="O86" s="27">
        <v>44</v>
      </c>
      <c r="P86" s="4" t="s">
        <v>415</v>
      </c>
    </row>
    <row r="87" spans="1:16">
      <c r="A87" s="4">
        <v>3</v>
      </c>
      <c r="B87" s="4">
        <v>17690013</v>
      </c>
      <c r="C87" s="4">
        <v>89</v>
      </c>
      <c r="D87" s="1" t="s">
        <v>69</v>
      </c>
      <c r="E87" s="1" t="s">
        <v>184</v>
      </c>
      <c r="F87" s="4" t="s">
        <v>335</v>
      </c>
      <c r="G87" s="4" t="s">
        <v>203</v>
      </c>
      <c r="H87" s="4" t="s">
        <v>263</v>
      </c>
      <c r="I87" s="4" t="s">
        <v>242</v>
      </c>
      <c r="J87" s="4" t="s">
        <v>239</v>
      </c>
      <c r="K87" s="5">
        <v>14156000</v>
      </c>
      <c r="L87" s="5">
        <v>4000000</v>
      </c>
      <c r="M87" s="5">
        <f t="shared" si="1"/>
        <v>10156000</v>
      </c>
      <c r="N87" s="1" t="s">
        <v>401</v>
      </c>
      <c r="O87" s="27">
        <v>90</v>
      </c>
      <c r="P87" s="4" t="s">
        <v>416</v>
      </c>
    </row>
    <row r="88" spans="1:16">
      <c r="A88" s="4">
        <v>3</v>
      </c>
      <c r="B88" s="4">
        <v>17690014</v>
      </c>
      <c r="C88" s="4">
        <v>90</v>
      </c>
      <c r="D88" s="4" t="s">
        <v>100</v>
      </c>
      <c r="E88" s="4" t="s">
        <v>185</v>
      </c>
      <c r="F88" s="4" t="s">
        <v>335</v>
      </c>
      <c r="G88" s="7" t="s">
        <v>231</v>
      </c>
      <c r="H88" s="4" t="s">
        <v>257</v>
      </c>
      <c r="I88" s="4" t="s">
        <v>247</v>
      </c>
      <c r="J88" s="4" t="s">
        <v>239</v>
      </c>
      <c r="K88" s="5">
        <v>22436000</v>
      </c>
      <c r="L88" s="5">
        <v>4000000</v>
      </c>
      <c r="M88" s="5">
        <f t="shared" si="1"/>
        <v>18436000</v>
      </c>
      <c r="N88" s="4" t="s">
        <v>402</v>
      </c>
      <c r="O88" s="27">
        <v>43</v>
      </c>
      <c r="P88" s="4" t="s">
        <v>415</v>
      </c>
    </row>
    <row r="89" spans="1:16">
      <c r="A89" s="4">
        <v>3</v>
      </c>
      <c r="B89" s="4">
        <v>17735011</v>
      </c>
      <c r="C89" s="4">
        <v>91</v>
      </c>
      <c r="D89" s="4" t="s">
        <v>101</v>
      </c>
      <c r="E89" s="4" t="s">
        <v>186</v>
      </c>
      <c r="F89" s="4" t="s">
        <v>335</v>
      </c>
      <c r="G89" s="4" t="s">
        <v>220</v>
      </c>
      <c r="H89" s="4" t="s">
        <v>266</v>
      </c>
      <c r="I89" s="4" t="s">
        <v>242</v>
      </c>
      <c r="J89" s="4" t="s">
        <v>239</v>
      </c>
      <c r="K89" s="5">
        <v>32826200</v>
      </c>
      <c r="L89" s="5">
        <v>6800000</v>
      </c>
      <c r="M89" s="5">
        <f t="shared" si="1"/>
        <v>26026200</v>
      </c>
      <c r="N89" s="4" t="s">
        <v>345</v>
      </c>
      <c r="O89" s="27">
        <v>40</v>
      </c>
      <c r="P89" s="4" t="s">
        <v>415</v>
      </c>
    </row>
    <row r="90" spans="1:16">
      <c r="A90" s="4">
        <v>3</v>
      </c>
      <c r="B90" s="4">
        <v>17740011</v>
      </c>
      <c r="C90" s="4">
        <v>92</v>
      </c>
      <c r="D90" s="1" t="s">
        <v>70</v>
      </c>
      <c r="E90" s="4" t="s">
        <v>187</v>
      </c>
      <c r="F90" s="4" t="s">
        <v>335</v>
      </c>
      <c r="G90" s="1" t="s">
        <v>221</v>
      </c>
      <c r="H90" s="4" t="s">
        <v>267</v>
      </c>
      <c r="I90" s="4" t="s">
        <v>234</v>
      </c>
      <c r="J90" s="4" t="s">
        <v>236</v>
      </c>
      <c r="K90" s="5">
        <v>12460000</v>
      </c>
      <c r="L90" s="5">
        <v>4000000</v>
      </c>
      <c r="M90" s="5">
        <f t="shared" si="1"/>
        <v>8460000</v>
      </c>
      <c r="N90" s="1" t="s">
        <v>403</v>
      </c>
      <c r="O90" s="27">
        <v>87</v>
      </c>
      <c r="P90" s="4" t="s">
        <v>416</v>
      </c>
    </row>
    <row r="91" spans="1:16">
      <c r="A91" s="4">
        <v>4</v>
      </c>
      <c r="B91" s="4">
        <v>17152010</v>
      </c>
      <c r="C91" s="4">
        <v>93</v>
      </c>
      <c r="D91" s="4" t="s">
        <v>71</v>
      </c>
      <c r="E91" s="4" t="s">
        <v>188</v>
      </c>
      <c r="F91" s="4" t="s">
        <v>336</v>
      </c>
      <c r="G91" s="4" t="s">
        <v>220</v>
      </c>
      <c r="H91" s="4" t="s">
        <v>266</v>
      </c>
      <c r="I91" s="4" t="s">
        <v>242</v>
      </c>
      <c r="J91" s="4" t="s">
        <v>239</v>
      </c>
      <c r="K91" s="5">
        <v>13019375</v>
      </c>
      <c r="L91" s="5">
        <v>4480000</v>
      </c>
      <c r="M91" s="5">
        <f t="shared" si="1"/>
        <v>8539375</v>
      </c>
      <c r="N91" s="4" t="s">
        <v>345</v>
      </c>
      <c r="O91" s="27">
        <v>62</v>
      </c>
      <c r="P91" s="4" t="s">
        <v>415</v>
      </c>
    </row>
    <row r="92" spans="1:16">
      <c r="A92" s="4">
        <v>4</v>
      </c>
      <c r="B92" s="4">
        <v>17152020</v>
      </c>
      <c r="C92" s="4">
        <v>94</v>
      </c>
      <c r="D92" s="1" t="s">
        <v>102</v>
      </c>
      <c r="E92" s="1" t="s">
        <v>189</v>
      </c>
      <c r="F92" s="4" t="s">
        <v>336</v>
      </c>
      <c r="G92" s="1" t="s">
        <v>200</v>
      </c>
      <c r="H92" s="4" t="s">
        <v>243</v>
      </c>
      <c r="I92" s="4" t="s">
        <v>244</v>
      </c>
      <c r="J92" s="4" t="s">
        <v>239</v>
      </c>
      <c r="K92" s="5">
        <v>15998000</v>
      </c>
      <c r="L92" s="5">
        <v>5000000</v>
      </c>
      <c r="M92" s="5">
        <f t="shared" si="1"/>
        <v>10998000</v>
      </c>
      <c r="N92" s="1" t="s">
        <v>345</v>
      </c>
      <c r="O92" s="27">
        <v>75</v>
      </c>
      <c r="P92" s="4" t="s">
        <v>416</v>
      </c>
    </row>
    <row r="93" spans="1:16">
      <c r="A93" s="4">
        <v>4</v>
      </c>
      <c r="B93" s="4">
        <v>17152030</v>
      </c>
      <c r="C93" s="4">
        <v>95</v>
      </c>
      <c r="D93" s="1" t="s">
        <v>103</v>
      </c>
      <c r="E93" s="1" t="s">
        <v>190</v>
      </c>
      <c r="F93" s="4" t="s">
        <v>336</v>
      </c>
      <c r="G93" s="1" t="s">
        <v>222</v>
      </c>
      <c r="H93" s="4" t="s">
        <v>268</v>
      </c>
      <c r="I93" s="4" t="s">
        <v>244</v>
      </c>
      <c r="J93" s="4" t="s">
        <v>239</v>
      </c>
      <c r="K93" s="5">
        <v>21370524</v>
      </c>
      <c r="L93" s="5">
        <v>6000000</v>
      </c>
      <c r="M93" s="5">
        <f t="shared" si="1"/>
        <v>15370524</v>
      </c>
      <c r="N93" s="1" t="s">
        <v>404</v>
      </c>
      <c r="O93" s="27">
        <v>80.5</v>
      </c>
      <c r="P93" s="4" t="s">
        <v>416</v>
      </c>
    </row>
    <row r="94" spans="1:16">
      <c r="A94" s="4">
        <v>1</v>
      </c>
      <c r="B94" s="4">
        <v>17405010</v>
      </c>
      <c r="C94" s="4">
        <v>96</v>
      </c>
      <c r="D94" s="1" t="s">
        <v>72</v>
      </c>
      <c r="E94" s="1" t="s">
        <v>191</v>
      </c>
      <c r="F94" s="1" t="s">
        <v>337</v>
      </c>
      <c r="G94" s="4" t="s">
        <v>232</v>
      </c>
      <c r="H94" s="4" t="s">
        <v>243</v>
      </c>
      <c r="I94" s="4" t="s">
        <v>244</v>
      </c>
      <c r="J94" s="4" t="s">
        <v>235</v>
      </c>
      <c r="K94" s="5">
        <v>31528250</v>
      </c>
      <c r="L94" s="5">
        <v>16100000</v>
      </c>
      <c r="M94" s="5">
        <f t="shared" si="1"/>
        <v>15428250</v>
      </c>
      <c r="N94" s="1" t="s">
        <v>345</v>
      </c>
      <c r="O94" s="27">
        <v>57.5</v>
      </c>
      <c r="P94" s="1" t="s">
        <v>421</v>
      </c>
    </row>
    <row r="95" spans="1:16">
      <c r="A95" s="4">
        <v>1</v>
      </c>
      <c r="B95" s="4">
        <v>17405020</v>
      </c>
      <c r="C95" s="4">
        <v>97</v>
      </c>
      <c r="D95" s="1" t="s">
        <v>104</v>
      </c>
      <c r="E95" s="1" t="s">
        <v>192</v>
      </c>
      <c r="F95" s="1" t="s">
        <v>338</v>
      </c>
      <c r="G95" s="4" t="s">
        <v>232</v>
      </c>
      <c r="H95" s="4" t="s">
        <v>243</v>
      </c>
      <c r="I95" s="4" t="s">
        <v>244</v>
      </c>
      <c r="J95" s="4" t="s">
        <v>235</v>
      </c>
      <c r="K95" s="5">
        <v>36610250</v>
      </c>
      <c r="L95" s="5">
        <v>19490000</v>
      </c>
      <c r="M95" s="5">
        <f t="shared" si="1"/>
        <v>17120250</v>
      </c>
      <c r="N95" s="1" t="s">
        <v>405</v>
      </c>
      <c r="O95" s="27">
        <v>80</v>
      </c>
      <c r="P95" s="4" t="s">
        <v>416</v>
      </c>
    </row>
  </sheetData>
  <autoFilter ref="A1:P9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3:J125"/>
  <sheetViews>
    <sheetView workbookViewId="0">
      <selection activeCell="G3" sqref="G3"/>
    </sheetView>
  </sheetViews>
  <sheetFormatPr baseColWidth="10" defaultRowHeight="15"/>
  <cols>
    <col min="1" max="1" width="47.5703125" customWidth="1"/>
    <col min="2" max="2" width="23.42578125" customWidth="1"/>
    <col min="3" max="3" width="26" customWidth="1"/>
    <col min="4" max="4" width="20.7109375" bestFit="1" customWidth="1"/>
    <col min="7" max="7" width="16" bestFit="1" customWidth="1"/>
    <col min="8" max="8" width="23.42578125" bestFit="1" customWidth="1"/>
    <col min="9" max="9" width="26" bestFit="1" customWidth="1"/>
    <col min="10" max="10" width="20.7109375" bestFit="1" customWidth="1"/>
  </cols>
  <sheetData>
    <row r="3" spans="1:10">
      <c r="B3" s="8" t="s">
        <v>411</v>
      </c>
      <c r="H3" s="8" t="s">
        <v>411</v>
      </c>
    </row>
    <row r="4" spans="1:10">
      <c r="A4" s="8" t="s">
        <v>407</v>
      </c>
      <c r="B4" s="1" t="s">
        <v>409</v>
      </c>
      <c r="C4" s="1" t="s">
        <v>414</v>
      </c>
      <c r="D4" s="1" t="s">
        <v>410</v>
      </c>
      <c r="G4" s="8" t="s">
        <v>407</v>
      </c>
      <c r="H4" s="1" t="s">
        <v>409</v>
      </c>
      <c r="I4" s="1" t="s">
        <v>414</v>
      </c>
      <c r="J4" s="1" t="s">
        <v>410</v>
      </c>
    </row>
    <row r="5" spans="1:10">
      <c r="A5" s="9" t="s">
        <v>234</v>
      </c>
      <c r="B5" s="11">
        <v>229445300</v>
      </c>
      <c r="C5" s="11">
        <v>427811763</v>
      </c>
      <c r="D5" s="11">
        <v>657257063</v>
      </c>
      <c r="G5" s="9">
        <v>1</v>
      </c>
      <c r="H5" s="11">
        <v>1537264450</v>
      </c>
      <c r="I5" s="11">
        <v>2402389187</v>
      </c>
      <c r="J5" s="11">
        <v>3939653637</v>
      </c>
    </row>
    <row r="6" spans="1:10">
      <c r="A6" s="9" t="s">
        <v>244</v>
      </c>
      <c r="B6" s="11">
        <v>84180000</v>
      </c>
      <c r="C6" s="11">
        <v>120149344</v>
      </c>
      <c r="D6" s="11">
        <v>204329344</v>
      </c>
      <c r="G6" s="9">
        <v>3</v>
      </c>
      <c r="H6" s="11">
        <v>209792200</v>
      </c>
      <c r="I6" s="11">
        <v>494454003</v>
      </c>
      <c r="J6" s="11">
        <v>704246203</v>
      </c>
    </row>
    <row r="7" spans="1:10">
      <c r="A7" s="9" t="s">
        <v>242</v>
      </c>
      <c r="B7" s="11">
        <v>264732000</v>
      </c>
      <c r="C7" s="11">
        <v>520295965</v>
      </c>
      <c r="D7" s="11">
        <v>785027965</v>
      </c>
      <c r="G7" s="9">
        <v>4</v>
      </c>
      <c r="H7" s="11">
        <v>15480000</v>
      </c>
      <c r="I7" s="11">
        <v>34907899</v>
      </c>
      <c r="J7" s="11">
        <v>50387899</v>
      </c>
    </row>
    <row r="8" spans="1:10">
      <c r="A8" s="9" t="s">
        <v>247</v>
      </c>
      <c r="B8" s="11">
        <v>52000000</v>
      </c>
      <c r="C8" s="11">
        <v>109906450</v>
      </c>
      <c r="D8" s="11">
        <v>161906450</v>
      </c>
      <c r="G8" s="9" t="s">
        <v>408</v>
      </c>
      <c r="H8" s="11">
        <v>1762536650</v>
      </c>
      <c r="I8" s="11">
        <v>2931751089</v>
      </c>
      <c r="J8" s="11">
        <v>4694287739</v>
      </c>
    </row>
    <row r="9" spans="1:10">
      <c r="A9" s="9" t="s">
        <v>238</v>
      </c>
      <c r="B9" s="11">
        <v>291212925</v>
      </c>
      <c r="C9" s="11">
        <v>420337423</v>
      </c>
      <c r="D9" s="11">
        <v>711550348</v>
      </c>
    </row>
    <row r="10" spans="1:10">
      <c r="A10" s="9" t="s">
        <v>251</v>
      </c>
      <c r="B10" s="11">
        <v>126631000</v>
      </c>
      <c r="C10" s="11">
        <v>197570103</v>
      </c>
      <c r="D10" s="11">
        <v>324201103</v>
      </c>
    </row>
    <row r="11" spans="1:10">
      <c r="A11" s="9" t="s">
        <v>254</v>
      </c>
      <c r="B11" s="11">
        <v>499452000</v>
      </c>
      <c r="C11" s="11">
        <v>714396281</v>
      </c>
      <c r="D11" s="11">
        <v>1213848281</v>
      </c>
    </row>
    <row r="12" spans="1:10">
      <c r="A12" s="9" t="s">
        <v>413</v>
      </c>
      <c r="B12" s="11">
        <v>214883425</v>
      </c>
      <c r="C12" s="11">
        <v>421283760</v>
      </c>
      <c r="D12" s="11">
        <v>636167185</v>
      </c>
    </row>
    <row r="13" spans="1:10">
      <c r="A13" s="9" t="s">
        <v>408</v>
      </c>
      <c r="B13" s="11">
        <v>1762536650</v>
      </c>
      <c r="C13" s="11">
        <v>2931751089</v>
      </c>
      <c r="D13" s="11">
        <v>4694287739</v>
      </c>
    </row>
    <row r="45" spans="1:3">
      <c r="A45" s="1"/>
      <c r="B45" s="1"/>
      <c r="C45" s="1"/>
    </row>
    <row r="46" spans="1:3">
      <c r="A46" s="9"/>
      <c r="B46" s="11"/>
      <c r="C46" s="11"/>
    </row>
    <row r="47" spans="1:3">
      <c r="A47" s="10"/>
      <c r="B47" s="11"/>
      <c r="C47" s="11"/>
    </row>
    <row r="48" spans="1:3">
      <c r="A48" s="10"/>
      <c r="B48" s="11"/>
      <c r="C48" s="11"/>
    </row>
    <row r="49" spans="1:3">
      <c r="A49" s="10"/>
      <c r="B49" s="11"/>
      <c r="C49" s="11"/>
    </row>
    <row r="50" spans="1:3">
      <c r="A50" s="10"/>
      <c r="B50" s="11"/>
      <c r="C50" s="11"/>
    </row>
    <row r="51" spans="1:3">
      <c r="A51" s="9"/>
      <c r="B51" s="11"/>
      <c r="C51" s="11"/>
    </row>
    <row r="52" spans="1:3">
      <c r="A52" s="10"/>
      <c r="B52" s="11"/>
      <c r="C52" s="11"/>
    </row>
    <row r="53" spans="1:3">
      <c r="A53" s="10"/>
      <c r="B53" s="11"/>
      <c r="C53" s="11"/>
    </row>
    <row r="54" spans="1:3">
      <c r="A54" s="9"/>
      <c r="B54" s="11"/>
      <c r="C54" s="11"/>
    </row>
    <row r="55" spans="1:3">
      <c r="A55" s="10"/>
      <c r="B55" s="11"/>
      <c r="C55" s="11"/>
    </row>
    <row r="56" spans="1:3">
      <c r="A56" s="10"/>
      <c r="B56" s="11"/>
      <c r="C56" s="11"/>
    </row>
    <row r="57" spans="1:3">
      <c r="A57" s="10"/>
      <c r="B57" s="11"/>
      <c r="C57" s="11"/>
    </row>
    <row r="58" spans="1:3">
      <c r="A58" s="10"/>
      <c r="B58" s="11"/>
      <c r="C58" s="11"/>
    </row>
    <row r="59" spans="1:3">
      <c r="A59" s="10"/>
      <c r="B59" s="11"/>
      <c r="C59" s="11"/>
    </row>
    <row r="60" spans="1:3">
      <c r="A60" s="9"/>
      <c r="B60" s="11"/>
      <c r="C60" s="11"/>
    </row>
    <row r="61" spans="1:3">
      <c r="A61" s="10"/>
      <c r="B61" s="11"/>
      <c r="C61" s="11"/>
    </row>
    <row r="62" spans="1:3">
      <c r="A62" s="10"/>
      <c r="B62" s="11"/>
      <c r="C62" s="11"/>
    </row>
    <row r="63" spans="1:3">
      <c r="A63" s="9"/>
      <c r="B63" s="11"/>
      <c r="C63" s="11"/>
    </row>
    <row r="64" spans="1:3">
      <c r="A64" s="10"/>
      <c r="B64" s="11"/>
      <c r="C64" s="11"/>
    </row>
    <row r="65" spans="1:3">
      <c r="A65" s="10"/>
      <c r="B65" s="11"/>
      <c r="C65" s="11"/>
    </row>
    <row r="66" spans="1:3">
      <c r="A66" s="9"/>
      <c r="B66" s="11"/>
      <c r="C66" s="11"/>
    </row>
    <row r="67" spans="1:3">
      <c r="A67" s="10"/>
      <c r="B67" s="11"/>
      <c r="C67" s="11"/>
    </row>
    <row r="68" spans="1:3">
      <c r="A68" s="10"/>
      <c r="B68" s="11"/>
      <c r="C68" s="11"/>
    </row>
    <row r="69" spans="1:3">
      <c r="A69" s="10"/>
      <c r="B69" s="11"/>
      <c r="C69" s="11"/>
    </row>
    <row r="70" spans="1:3">
      <c r="A70" s="9"/>
      <c r="B70" s="11"/>
      <c r="C70" s="11"/>
    </row>
    <row r="71" spans="1:3">
      <c r="A71" s="10"/>
      <c r="B71" s="11"/>
      <c r="C71" s="11"/>
    </row>
    <row r="72" spans="1:3">
      <c r="A72" s="10"/>
      <c r="B72" s="11"/>
      <c r="C72" s="11"/>
    </row>
    <row r="73" spans="1:3">
      <c r="A73" s="10"/>
      <c r="B73" s="11"/>
      <c r="C73" s="11"/>
    </row>
    <row r="74" spans="1:3">
      <c r="A74" s="10"/>
      <c r="B74" s="11"/>
      <c r="C74" s="11"/>
    </row>
    <row r="75" spans="1:3">
      <c r="A75" s="9"/>
      <c r="B75" s="11"/>
      <c r="C75" s="11"/>
    </row>
    <row r="76" spans="1:3">
      <c r="A76" s="10"/>
      <c r="B76" s="11"/>
      <c r="C76" s="11"/>
    </row>
    <row r="77" spans="1:3">
      <c r="A77" s="10"/>
      <c r="B77" s="11"/>
      <c r="C77" s="11"/>
    </row>
    <row r="78" spans="1:3">
      <c r="A78" s="10"/>
      <c r="B78" s="11"/>
      <c r="C78" s="11"/>
    </row>
    <row r="79" spans="1:3">
      <c r="A79" s="10"/>
      <c r="B79" s="11"/>
      <c r="C79" s="11"/>
    </row>
    <row r="80" spans="1:3">
      <c r="A80" s="10"/>
      <c r="B80" s="11"/>
      <c r="C80" s="11"/>
    </row>
    <row r="81" spans="1:4">
      <c r="A81" s="10"/>
      <c r="B81" s="11"/>
      <c r="C81" s="11"/>
    </row>
    <row r="82" spans="1:4">
      <c r="A82" s="10"/>
      <c r="B82" s="11"/>
      <c r="C82" s="11"/>
    </row>
    <row r="83" spans="1:4">
      <c r="A83" s="10"/>
      <c r="B83" s="11"/>
      <c r="C83" s="11"/>
    </row>
    <row r="84" spans="1:4">
      <c r="A84" s="10"/>
      <c r="B84" s="11"/>
      <c r="C84" s="11"/>
    </row>
    <row r="85" spans="1:4">
      <c r="A85" s="9"/>
      <c r="B85" s="11"/>
      <c r="C85" s="11"/>
    </row>
    <row r="86" spans="1:4">
      <c r="A86" t="s">
        <v>407</v>
      </c>
      <c r="B86" t="s">
        <v>410</v>
      </c>
      <c r="C86" t="s">
        <v>409</v>
      </c>
      <c r="D86" s="1" t="s">
        <v>6</v>
      </c>
    </row>
    <row r="87" spans="1:4">
      <c r="A87" t="s">
        <v>408</v>
      </c>
      <c r="B87">
        <v>4694287739</v>
      </c>
      <c r="C87">
        <v>1762536650</v>
      </c>
      <c r="D87" s="12">
        <f t="shared" ref="D87:D125" si="0">+B87-C87</f>
        <v>2931751089</v>
      </c>
    </row>
    <row r="88" spans="1:4">
      <c r="A88" t="s">
        <v>254</v>
      </c>
      <c r="B88">
        <v>1328308361</v>
      </c>
      <c r="C88">
        <v>537232000</v>
      </c>
      <c r="D88" s="12">
        <f t="shared" si="0"/>
        <v>791076361</v>
      </c>
    </row>
    <row r="89" spans="1:4">
      <c r="A89" t="s">
        <v>242</v>
      </c>
      <c r="B89">
        <v>1004473950</v>
      </c>
      <c r="C89">
        <v>335303425</v>
      </c>
      <c r="D89" s="12">
        <f t="shared" si="0"/>
        <v>669170525</v>
      </c>
    </row>
    <row r="90" spans="1:4">
      <c r="A90" t="s">
        <v>238</v>
      </c>
      <c r="B90">
        <v>711550348</v>
      </c>
      <c r="C90">
        <v>291212925</v>
      </c>
      <c r="D90" s="12">
        <f t="shared" si="0"/>
        <v>420337423</v>
      </c>
    </row>
    <row r="91" spans="1:4">
      <c r="A91" t="s">
        <v>237</v>
      </c>
      <c r="B91">
        <v>701224010</v>
      </c>
      <c r="C91">
        <v>283842525</v>
      </c>
      <c r="D91" s="12">
        <f t="shared" si="0"/>
        <v>417381485</v>
      </c>
    </row>
    <row r="92" spans="1:4">
      <c r="A92" t="s">
        <v>234</v>
      </c>
      <c r="B92">
        <v>785096423</v>
      </c>
      <c r="C92">
        <v>259445300</v>
      </c>
      <c r="D92" s="12">
        <f t="shared" si="0"/>
        <v>525651123</v>
      </c>
    </row>
    <row r="93" spans="1:4">
      <c r="A93" t="s">
        <v>256</v>
      </c>
      <c r="B93">
        <v>538081761</v>
      </c>
      <c r="C93">
        <v>253592700</v>
      </c>
      <c r="D93" s="12">
        <f t="shared" si="0"/>
        <v>284489061</v>
      </c>
    </row>
    <row r="94" spans="1:4">
      <c r="A94" t="s">
        <v>233</v>
      </c>
      <c r="B94">
        <v>542720819</v>
      </c>
      <c r="C94">
        <v>182771800</v>
      </c>
      <c r="D94" s="12">
        <f t="shared" si="0"/>
        <v>359949019</v>
      </c>
    </row>
    <row r="95" spans="1:4">
      <c r="A95" t="s">
        <v>260</v>
      </c>
      <c r="B95">
        <v>421593770</v>
      </c>
      <c r="C95">
        <v>179450000</v>
      </c>
      <c r="D95" s="12">
        <f t="shared" si="0"/>
        <v>242143770</v>
      </c>
    </row>
    <row r="96" spans="1:4">
      <c r="A96" t="s">
        <v>251</v>
      </c>
      <c r="B96">
        <v>414745103</v>
      </c>
      <c r="C96">
        <v>166631000</v>
      </c>
      <c r="D96" s="12">
        <f t="shared" si="0"/>
        <v>248114103</v>
      </c>
    </row>
    <row r="97" spans="1:4">
      <c r="A97" t="s">
        <v>245</v>
      </c>
      <c r="B97">
        <v>387207120</v>
      </c>
      <c r="C97">
        <v>131783500</v>
      </c>
      <c r="D97" s="12">
        <f t="shared" si="0"/>
        <v>255423620</v>
      </c>
    </row>
    <row r="98" spans="1:4">
      <c r="A98" t="s">
        <v>250</v>
      </c>
      <c r="B98">
        <v>256317353</v>
      </c>
      <c r="C98">
        <v>92531000</v>
      </c>
      <c r="D98" s="12">
        <f t="shared" si="0"/>
        <v>163786353</v>
      </c>
    </row>
    <row r="99" spans="1:4">
      <c r="A99" t="s">
        <v>247</v>
      </c>
      <c r="B99">
        <v>245784210</v>
      </c>
      <c r="C99">
        <v>88532000</v>
      </c>
      <c r="D99" s="12">
        <f t="shared" si="0"/>
        <v>157252210</v>
      </c>
    </row>
    <row r="100" spans="1:4">
      <c r="A100" t="s">
        <v>244</v>
      </c>
      <c r="B100">
        <v>204329344</v>
      </c>
      <c r="C100">
        <v>84180000</v>
      </c>
      <c r="D100" s="12">
        <f t="shared" si="0"/>
        <v>120149344</v>
      </c>
    </row>
    <row r="101" spans="1:4">
      <c r="A101" t="s">
        <v>263</v>
      </c>
      <c r="B101">
        <v>183920750</v>
      </c>
      <c r="C101">
        <v>61431000</v>
      </c>
      <c r="D101" s="12">
        <f t="shared" si="0"/>
        <v>122489750</v>
      </c>
    </row>
    <row r="102" spans="1:4">
      <c r="A102" t="s">
        <v>243</v>
      </c>
      <c r="B102">
        <v>144796500</v>
      </c>
      <c r="C102">
        <v>59180000</v>
      </c>
      <c r="D102" s="12">
        <f t="shared" si="0"/>
        <v>85616500</v>
      </c>
    </row>
    <row r="103" spans="1:4">
      <c r="A103" t="s">
        <v>253</v>
      </c>
      <c r="B103">
        <v>182189900</v>
      </c>
      <c r="C103">
        <v>53989900</v>
      </c>
      <c r="D103" s="12">
        <f t="shared" si="0"/>
        <v>128200000</v>
      </c>
    </row>
    <row r="104" spans="1:4">
      <c r="A104" t="s">
        <v>261</v>
      </c>
      <c r="B104">
        <v>122741665</v>
      </c>
      <c r="C104">
        <v>45011425</v>
      </c>
      <c r="D104" s="12">
        <f t="shared" si="0"/>
        <v>77730240</v>
      </c>
    </row>
    <row r="105" spans="1:4">
      <c r="A105" t="s">
        <v>257</v>
      </c>
      <c r="B105">
        <v>140458200</v>
      </c>
      <c r="C105">
        <v>44000000</v>
      </c>
      <c r="D105" s="12">
        <f t="shared" si="0"/>
        <v>96458200</v>
      </c>
    </row>
    <row r="106" spans="1:4">
      <c r="A106" t="s">
        <v>252</v>
      </c>
      <c r="B106">
        <v>90544000</v>
      </c>
      <c r="C106">
        <v>40000000</v>
      </c>
      <c r="D106" s="12">
        <f t="shared" si="0"/>
        <v>50544000</v>
      </c>
    </row>
    <row r="107" spans="1:4">
      <c r="A107" t="s">
        <v>258</v>
      </c>
      <c r="B107">
        <v>83877760</v>
      </c>
      <c r="C107">
        <v>36532000</v>
      </c>
      <c r="D107" s="12">
        <f t="shared" si="0"/>
        <v>47345760</v>
      </c>
    </row>
    <row r="108" spans="1:4">
      <c r="A108" t="s">
        <v>267</v>
      </c>
      <c r="B108">
        <v>64374612</v>
      </c>
      <c r="C108">
        <v>30673500</v>
      </c>
      <c r="D108" s="12">
        <f t="shared" si="0"/>
        <v>33701112</v>
      </c>
    </row>
    <row r="109" spans="1:4">
      <c r="A109" t="s">
        <v>249</v>
      </c>
      <c r="B109">
        <v>127839360</v>
      </c>
      <c r="C109">
        <v>30000000</v>
      </c>
      <c r="D109" s="12">
        <f t="shared" si="0"/>
        <v>97839360</v>
      </c>
    </row>
    <row r="110" spans="1:4">
      <c r="A110" t="s">
        <v>262</v>
      </c>
      <c r="B110">
        <v>57776680</v>
      </c>
      <c r="C110">
        <v>29900000</v>
      </c>
      <c r="D110" s="12">
        <f t="shared" si="0"/>
        <v>27876680</v>
      </c>
    </row>
    <row r="111" spans="1:4">
      <c r="A111" t="s">
        <v>265</v>
      </c>
      <c r="B111">
        <v>46383750</v>
      </c>
      <c r="C111">
        <v>26100000</v>
      </c>
      <c r="D111" s="12">
        <f t="shared" si="0"/>
        <v>20283750</v>
      </c>
    </row>
    <row r="112" spans="1:4">
      <c r="A112" t="s">
        <v>241</v>
      </c>
      <c r="B112">
        <v>77816520</v>
      </c>
      <c r="C112">
        <v>25637500</v>
      </c>
      <c r="D112" s="12">
        <f t="shared" si="0"/>
        <v>52179020</v>
      </c>
    </row>
    <row r="113" spans="1:4">
      <c r="A113" t="s">
        <v>266</v>
      </c>
      <c r="B113">
        <v>79458575</v>
      </c>
      <c r="C113">
        <v>25480000</v>
      </c>
      <c r="D113" s="12">
        <f t="shared" si="0"/>
        <v>53978575</v>
      </c>
    </row>
    <row r="114" spans="1:4">
      <c r="A114" t="s">
        <v>268</v>
      </c>
      <c r="B114">
        <v>59532844</v>
      </c>
      <c r="C114">
        <v>25000000</v>
      </c>
      <c r="D114" s="12">
        <f t="shared" si="0"/>
        <v>34532844</v>
      </c>
    </row>
    <row r="115" spans="1:4">
      <c r="A115" t="s">
        <v>259</v>
      </c>
      <c r="B115">
        <v>56625000</v>
      </c>
      <c r="C115">
        <v>20400000</v>
      </c>
      <c r="D115" s="12">
        <f t="shared" si="0"/>
        <v>36225000</v>
      </c>
    </row>
    <row r="116" spans="1:4">
      <c r="A116" t="s">
        <v>264</v>
      </c>
      <c r="B116">
        <v>54711720</v>
      </c>
      <c r="C116">
        <v>13860000</v>
      </c>
      <c r="D116" s="12">
        <f t="shared" si="0"/>
        <v>40851720</v>
      </c>
    </row>
    <row r="117" spans="1:4">
      <c r="A117" t="s">
        <v>273</v>
      </c>
      <c r="B117">
        <v>71982850</v>
      </c>
      <c r="C117">
        <v>12419400</v>
      </c>
      <c r="D117" s="12">
        <f t="shared" si="0"/>
        <v>59563450</v>
      </c>
    </row>
    <row r="118" spans="1:4">
      <c r="A118" t="s">
        <v>269</v>
      </c>
      <c r="B118">
        <v>36812500</v>
      </c>
      <c r="C118">
        <v>8000000</v>
      </c>
      <c r="D118" s="12">
        <f t="shared" si="0"/>
        <v>28812500</v>
      </c>
    </row>
    <row r="119" spans="1:4">
      <c r="A119" t="s">
        <v>275</v>
      </c>
      <c r="B119">
        <v>13349132</v>
      </c>
      <c r="C119">
        <v>8000000</v>
      </c>
      <c r="D119" s="12">
        <f t="shared" si="0"/>
        <v>5349132</v>
      </c>
    </row>
    <row r="120" spans="1:4">
      <c r="A120" t="s">
        <v>246</v>
      </c>
      <c r="B120">
        <v>21448250</v>
      </c>
      <c r="C120">
        <v>8000000</v>
      </c>
      <c r="D120" s="12">
        <f t="shared" si="0"/>
        <v>13448250</v>
      </c>
    </row>
    <row r="121" spans="1:4">
      <c r="A121" t="s">
        <v>274</v>
      </c>
      <c r="B121">
        <v>21500000</v>
      </c>
      <c r="C121">
        <v>8000000</v>
      </c>
      <c r="D121" s="12">
        <f t="shared" si="0"/>
        <v>13500000</v>
      </c>
    </row>
    <row r="122" spans="1:4">
      <c r="A122" t="s">
        <v>276</v>
      </c>
      <c r="B122">
        <v>56683400</v>
      </c>
      <c r="C122">
        <v>7880000</v>
      </c>
      <c r="D122" s="12">
        <f t="shared" si="0"/>
        <v>48803400</v>
      </c>
    </row>
    <row r="123" spans="1:4">
      <c r="A123" t="s">
        <v>271</v>
      </c>
      <c r="B123">
        <v>32912600</v>
      </c>
      <c r="C123">
        <v>7700000</v>
      </c>
      <c r="D123" s="12">
        <f t="shared" si="0"/>
        <v>25212600</v>
      </c>
    </row>
    <row r="124" spans="1:4">
      <c r="A124" t="s">
        <v>240</v>
      </c>
      <c r="B124">
        <v>10326338</v>
      </c>
      <c r="C124">
        <v>7370400</v>
      </c>
      <c r="D124" s="12">
        <f t="shared" si="0"/>
        <v>2955938</v>
      </c>
    </row>
    <row r="125" spans="1:4">
      <c r="A125" t="s">
        <v>272</v>
      </c>
      <c r="B125">
        <v>9080000</v>
      </c>
      <c r="C125">
        <v>4000000</v>
      </c>
      <c r="D125" s="12">
        <f t="shared" si="0"/>
        <v>5080000</v>
      </c>
    </row>
  </sheetData>
  <sortState ref="A87:D125">
    <sortCondition descending="1" ref="C86"/>
  </sortState>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dimension ref="A1:N11"/>
  <sheetViews>
    <sheetView workbookViewId="0">
      <selection activeCell="A2" sqref="A2:F11"/>
    </sheetView>
  </sheetViews>
  <sheetFormatPr baseColWidth="10" defaultRowHeight="15"/>
  <cols>
    <col min="1" max="1" width="47.5703125" customWidth="1"/>
    <col min="2" max="2" width="20.85546875" bestFit="1" customWidth="1"/>
    <col min="3" max="3" width="17.42578125" bestFit="1" customWidth="1"/>
    <col min="4" max="4" width="10.42578125" bestFit="1" customWidth="1"/>
    <col min="5" max="5" width="20.5703125" bestFit="1" customWidth="1"/>
    <col min="6" max="6" width="12.5703125" bestFit="1" customWidth="1"/>
    <col min="7" max="7" width="26" bestFit="1" customWidth="1"/>
    <col min="8" max="8" width="20.85546875" customWidth="1"/>
    <col min="9" max="9" width="26" customWidth="1"/>
    <col min="10" max="10" width="20.85546875" customWidth="1"/>
    <col min="11" max="11" width="17.42578125" customWidth="1"/>
    <col min="12" max="12" width="14.140625" customWidth="1"/>
    <col min="13" max="13" width="20.5703125" customWidth="1"/>
    <col min="14" max="14" width="14.140625" customWidth="1"/>
  </cols>
  <sheetData>
    <row r="1" spans="1:14">
      <c r="A1" s="8" t="s">
        <v>420</v>
      </c>
      <c r="B1" s="8" t="s">
        <v>419</v>
      </c>
      <c r="H1" s="1"/>
    </row>
    <row r="2" spans="1:14">
      <c r="A2" s="8" t="s">
        <v>407</v>
      </c>
      <c r="B2" s="1" t="s">
        <v>416</v>
      </c>
      <c r="C2" s="1" t="s">
        <v>417</v>
      </c>
      <c r="D2" s="1" t="s">
        <v>415</v>
      </c>
      <c r="E2" s="1" t="s">
        <v>421</v>
      </c>
      <c r="F2" s="1" t="s">
        <v>408</v>
      </c>
      <c r="G2" s="1"/>
      <c r="H2" s="1"/>
      <c r="I2" s="1"/>
      <c r="J2" s="1"/>
      <c r="K2" s="1"/>
      <c r="L2" s="1"/>
    </row>
    <row r="3" spans="1:14">
      <c r="A3" s="9" t="s">
        <v>413</v>
      </c>
      <c r="B3" s="14">
        <v>9</v>
      </c>
      <c r="C3" s="14"/>
      <c r="D3" s="14">
        <v>1</v>
      </c>
      <c r="E3" s="14"/>
      <c r="F3" s="14">
        <v>10</v>
      </c>
      <c r="G3" s="9"/>
      <c r="H3" s="11"/>
      <c r="I3" s="11"/>
      <c r="J3" s="11"/>
      <c r="K3" s="11"/>
      <c r="L3" s="11"/>
    </row>
    <row r="4" spans="1:14">
      <c r="A4" s="9" t="s">
        <v>234</v>
      </c>
      <c r="B4" s="14">
        <v>6</v>
      </c>
      <c r="C4" s="14"/>
      <c r="D4" s="14">
        <v>5</v>
      </c>
      <c r="E4" s="14">
        <v>4</v>
      </c>
      <c r="F4" s="14">
        <v>15</v>
      </c>
      <c r="G4" s="9"/>
      <c r="H4" s="11"/>
      <c r="I4" s="11"/>
      <c r="J4" s="11"/>
      <c r="K4" s="11"/>
      <c r="L4" s="11"/>
    </row>
    <row r="5" spans="1:14">
      <c r="A5" s="9" t="s">
        <v>244</v>
      </c>
      <c r="B5" s="14">
        <v>5</v>
      </c>
      <c r="C5" s="14"/>
      <c r="D5" s="14">
        <v>1</v>
      </c>
      <c r="E5" s="14">
        <v>1</v>
      </c>
      <c r="F5" s="14">
        <v>7</v>
      </c>
      <c r="G5" s="9"/>
      <c r="H5" s="11"/>
      <c r="I5" s="11"/>
      <c r="J5" s="11"/>
      <c r="K5" s="11"/>
      <c r="L5" s="11"/>
    </row>
    <row r="6" spans="1:14">
      <c r="A6" s="9" t="s">
        <v>242</v>
      </c>
      <c r="B6" s="14">
        <v>7</v>
      </c>
      <c r="C6" s="14"/>
      <c r="D6" s="14">
        <v>7</v>
      </c>
      <c r="E6" s="14">
        <v>5</v>
      </c>
      <c r="F6" s="14">
        <v>19</v>
      </c>
      <c r="J6" s="8" t="s">
        <v>419</v>
      </c>
    </row>
    <row r="7" spans="1:14">
      <c r="A7" s="9" t="s">
        <v>247</v>
      </c>
      <c r="B7" s="14">
        <v>1</v>
      </c>
      <c r="C7" s="14"/>
      <c r="D7" s="14">
        <v>2</v>
      </c>
      <c r="E7" s="14"/>
      <c r="F7" s="14">
        <v>3</v>
      </c>
      <c r="I7" s="8" t="s">
        <v>411</v>
      </c>
      <c r="J7" s="15" t="s">
        <v>416</v>
      </c>
      <c r="K7" s="21" t="s">
        <v>417</v>
      </c>
      <c r="L7" s="17" t="s">
        <v>415</v>
      </c>
      <c r="M7" s="19" t="s">
        <v>421</v>
      </c>
      <c r="N7" s="1" t="s">
        <v>408</v>
      </c>
    </row>
    <row r="8" spans="1:14">
      <c r="A8" s="9" t="s">
        <v>238</v>
      </c>
      <c r="B8" s="14">
        <v>4</v>
      </c>
      <c r="C8" s="14"/>
      <c r="D8" s="14">
        <v>6</v>
      </c>
      <c r="E8" s="14">
        <v>4</v>
      </c>
      <c r="F8" s="14">
        <v>14</v>
      </c>
      <c r="I8" s="9" t="s">
        <v>414</v>
      </c>
      <c r="J8" s="16">
        <v>1621380063</v>
      </c>
      <c r="K8" s="22">
        <v>9460000</v>
      </c>
      <c r="L8" s="18">
        <v>763574276</v>
      </c>
      <c r="M8" s="20">
        <v>537336750</v>
      </c>
      <c r="N8" s="11">
        <v>2931751089</v>
      </c>
    </row>
    <row r="9" spans="1:14">
      <c r="A9" s="9" t="s">
        <v>251</v>
      </c>
      <c r="B9" s="14">
        <v>5</v>
      </c>
      <c r="C9" s="14"/>
      <c r="D9" s="14">
        <v>1</v>
      </c>
      <c r="E9" s="14">
        <v>1</v>
      </c>
      <c r="F9" s="14">
        <v>7</v>
      </c>
      <c r="I9" s="9" t="s">
        <v>409</v>
      </c>
      <c r="J9" s="16">
        <v>977927000</v>
      </c>
      <c r="K9" s="22">
        <v>8000000</v>
      </c>
      <c r="L9" s="18">
        <v>366375650</v>
      </c>
      <c r="M9" s="20">
        <v>410234000</v>
      </c>
      <c r="N9" s="11">
        <v>1762536650</v>
      </c>
    </row>
    <row r="10" spans="1:14">
      <c r="A10" s="9" t="s">
        <v>254</v>
      </c>
      <c r="B10" s="14">
        <v>8</v>
      </c>
      <c r="C10" s="14">
        <v>1</v>
      </c>
      <c r="D10" s="14">
        <v>6</v>
      </c>
      <c r="E10" s="14">
        <v>4</v>
      </c>
      <c r="F10" s="14">
        <v>19</v>
      </c>
      <c r="I10" s="9" t="s">
        <v>410</v>
      </c>
      <c r="J10" s="16">
        <v>2599307063</v>
      </c>
      <c r="K10" s="22">
        <v>17460000</v>
      </c>
      <c r="L10" s="18">
        <v>1129949926</v>
      </c>
      <c r="M10" s="20">
        <v>947570750</v>
      </c>
      <c r="N10" s="11">
        <v>4694287739</v>
      </c>
    </row>
    <row r="11" spans="1:14">
      <c r="A11" s="9" t="s">
        <v>408</v>
      </c>
      <c r="B11" s="14">
        <v>45</v>
      </c>
      <c r="C11" s="14">
        <v>1</v>
      </c>
      <c r="D11" s="14">
        <v>29</v>
      </c>
      <c r="E11" s="14">
        <v>19</v>
      </c>
      <c r="F11" s="14">
        <v>94</v>
      </c>
    </row>
  </sheetData>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dimension ref="A1:K13"/>
  <sheetViews>
    <sheetView workbookViewId="0">
      <selection activeCell="K4" sqref="K4"/>
    </sheetView>
  </sheetViews>
  <sheetFormatPr baseColWidth="10" defaultRowHeight="15"/>
  <cols>
    <col min="2" max="2" width="11.42578125" style="1"/>
    <col min="3" max="3" width="6.140625" customWidth="1"/>
    <col min="4" max="4" width="11.42578125" style="1"/>
    <col min="6" max="6" width="13.7109375" customWidth="1"/>
    <col min="7" max="7" width="14.28515625" customWidth="1"/>
    <col min="8" max="8" width="12.42578125" customWidth="1"/>
  </cols>
  <sheetData>
    <row r="1" spans="1:11" s="2" customFormat="1">
      <c r="A1" s="2" t="s">
        <v>422</v>
      </c>
      <c r="B1" s="2" t="s">
        <v>433</v>
      </c>
      <c r="C1" s="2" t="s">
        <v>423</v>
      </c>
      <c r="E1" s="2" t="s">
        <v>424</v>
      </c>
      <c r="F1" s="2" t="s">
        <v>10</v>
      </c>
      <c r="G1" s="2" t="s">
        <v>426</v>
      </c>
      <c r="H1" s="2" t="s">
        <v>427</v>
      </c>
      <c r="I1" s="2" t="s">
        <v>11</v>
      </c>
      <c r="J1" s="2" t="s">
        <v>429</v>
      </c>
      <c r="K1" s="2" t="s">
        <v>431</v>
      </c>
    </row>
    <row r="2" spans="1:11">
      <c r="A2" t="s">
        <v>112</v>
      </c>
      <c r="B2" s="1" t="s">
        <v>432</v>
      </c>
      <c r="C2">
        <v>2014</v>
      </c>
      <c r="D2" s="1" t="s">
        <v>435</v>
      </c>
      <c r="E2" s="1" t="s">
        <v>425</v>
      </c>
      <c r="F2" s="23">
        <v>24750000</v>
      </c>
      <c r="G2" s="23">
        <v>23301000</v>
      </c>
      <c r="H2" s="24">
        <f>F2+G2</f>
        <v>48051000</v>
      </c>
      <c r="I2" s="1" t="s">
        <v>428</v>
      </c>
      <c r="J2" s="1" t="s">
        <v>430</v>
      </c>
      <c r="K2" s="1" t="s">
        <v>469</v>
      </c>
    </row>
    <row r="3" spans="1:11">
      <c r="A3" s="1" t="s">
        <v>112</v>
      </c>
      <c r="B3" s="1" t="s">
        <v>432</v>
      </c>
      <c r="C3">
        <v>2015</v>
      </c>
      <c r="D3" s="1" t="s">
        <v>434</v>
      </c>
      <c r="E3" s="1" t="s">
        <v>443</v>
      </c>
      <c r="F3" s="25">
        <v>22000000</v>
      </c>
      <c r="G3" s="25">
        <v>28548000</v>
      </c>
      <c r="H3" s="24">
        <f>F3+G3</f>
        <v>50548000</v>
      </c>
      <c r="I3" s="1" t="s">
        <v>436</v>
      </c>
      <c r="J3" s="1" t="s">
        <v>430</v>
      </c>
    </row>
    <row r="4" spans="1:11">
      <c r="A4" s="1" t="s">
        <v>112</v>
      </c>
      <c r="B4" s="1" t="s">
        <v>432</v>
      </c>
      <c r="C4">
        <v>2016</v>
      </c>
      <c r="D4" s="1" t="s">
        <v>437</v>
      </c>
      <c r="E4" s="1" t="s">
        <v>118</v>
      </c>
      <c r="F4" s="24">
        <v>30400000</v>
      </c>
      <c r="G4" s="24">
        <f>H4-F4</f>
        <v>22248000</v>
      </c>
      <c r="H4" s="24">
        <v>52648000</v>
      </c>
      <c r="I4" s="1" t="s">
        <v>438</v>
      </c>
    </row>
    <row r="5" spans="1:11">
      <c r="A5" t="s">
        <v>439</v>
      </c>
      <c r="B5" s="1" t="s">
        <v>441</v>
      </c>
      <c r="C5">
        <v>2014</v>
      </c>
      <c r="D5" s="1" t="s">
        <v>442</v>
      </c>
      <c r="E5" s="1" t="s">
        <v>444</v>
      </c>
      <c r="F5" s="23">
        <v>17160000</v>
      </c>
      <c r="G5" s="23">
        <v>49104000</v>
      </c>
      <c r="H5" s="24">
        <f>F5+G5</f>
        <v>66264000</v>
      </c>
      <c r="I5" s="7" t="s">
        <v>440</v>
      </c>
    </row>
    <row r="6" spans="1:11">
      <c r="A6" s="1" t="s">
        <v>113</v>
      </c>
      <c r="B6" s="1" t="s">
        <v>450</v>
      </c>
      <c r="C6">
        <v>2015</v>
      </c>
      <c r="D6" s="1" t="s">
        <v>445</v>
      </c>
      <c r="E6" s="1" t="s">
        <v>118</v>
      </c>
      <c r="F6" s="25">
        <v>10600000</v>
      </c>
      <c r="G6" s="25">
        <v>22356000</v>
      </c>
      <c r="H6" s="24">
        <f>F6+G6</f>
        <v>32956000</v>
      </c>
      <c r="I6" s="1" t="s">
        <v>446</v>
      </c>
    </row>
    <row r="7" spans="1:11">
      <c r="A7" s="1" t="s">
        <v>113</v>
      </c>
      <c r="B7" s="1" t="s">
        <v>450</v>
      </c>
      <c r="C7">
        <v>2016</v>
      </c>
      <c r="D7" s="1" t="s">
        <v>447</v>
      </c>
      <c r="E7" s="1" t="s">
        <v>448</v>
      </c>
      <c r="F7" s="24">
        <v>12400000</v>
      </c>
      <c r="G7" s="24">
        <f>H7-F7</f>
        <v>25149600</v>
      </c>
      <c r="H7" s="24">
        <v>37549600</v>
      </c>
      <c r="I7" s="1" t="s">
        <v>449</v>
      </c>
    </row>
    <row r="8" spans="1:11">
      <c r="A8" t="s">
        <v>118</v>
      </c>
      <c r="B8" s="1" t="s">
        <v>451</v>
      </c>
      <c r="C8">
        <v>2014</v>
      </c>
      <c r="D8" s="1" t="s">
        <v>452</v>
      </c>
      <c r="E8" s="1" t="s">
        <v>453</v>
      </c>
      <c r="F8" s="23">
        <v>11000000</v>
      </c>
      <c r="G8" s="23">
        <v>18238500</v>
      </c>
      <c r="H8" s="24">
        <f>F8+G8</f>
        <v>29238500</v>
      </c>
      <c r="I8" s="1" t="s">
        <v>446</v>
      </c>
    </row>
    <row r="9" spans="1:11">
      <c r="A9" s="1" t="s">
        <v>118</v>
      </c>
      <c r="B9" s="1" t="s">
        <v>451</v>
      </c>
      <c r="C9">
        <v>2016</v>
      </c>
      <c r="D9" s="1" t="s">
        <v>454</v>
      </c>
      <c r="E9" s="1" t="s">
        <v>455</v>
      </c>
      <c r="F9" s="24">
        <v>21640000</v>
      </c>
      <c r="G9" s="24">
        <f>H9-F9</f>
        <v>28548000</v>
      </c>
      <c r="H9" s="24">
        <v>50188000</v>
      </c>
      <c r="I9" s="1" t="s">
        <v>456</v>
      </c>
    </row>
    <row r="10" spans="1:11">
      <c r="A10" t="s">
        <v>119</v>
      </c>
      <c r="B10" s="1" t="s">
        <v>457</v>
      </c>
      <c r="C10">
        <v>2015</v>
      </c>
      <c r="D10" s="1" t="s">
        <v>458</v>
      </c>
      <c r="E10" s="1" t="s">
        <v>298</v>
      </c>
      <c r="F10" s="24">
        <v>37400000</v>
      </c>
      <c r="G10" s="24">
        <v>29974500</v>
      </c>
      <c r="H10" s="23">
        <f>F10+G10</f>
        <v>67374500</v>
      </c>
      <c r="I10" s="1" t="s">
        <v>461</v>
      </c>
    </row>
    <row r="11" spans="1:11">
      <c r="A11" t="s">
        <v>119</v>
      </c>
      <c r="B11" s="1" t="s">
        <v>463</v>
      </c>
      <c r="C11">
        <v>2016</v>
      </c>
      <c r="D11" s="1" t="s">
        <v>460</v>
      </c>
      <c r="E11" s="1" t="s">
        <v>298</v>
      </c>
      <c r="F11" s="24">
        <v>42020000</v>
      </c>
      <c r="G11" s="23">
        <f>H11-F11</f>
        <v>31171500</v>
      </c>
      <c r="H11" s="23">
        <v>73191500</v>
      </c>
      <c r="I11" s="1" t="s">
        <v>459</v>
      </c>
    </row>
    <row r="12" spans="1:11">
      <c r="A12" s="1" t="s">
        <v>123</v>
      </c>
      <c r="B12" s="1" t="s">
        <v>457</v>
      </c>
      <c r="C12">
        <v>2014</v>
      </c>
      <c r="D12" s="1" t="s">
        <v>462</v>
      </c>
      <c r="E12" s="1" t="s">
        <v>464</v>
      </c>
      <c r="F12" s="24">
        <v>15550000</v>
      </c>
      <c r="G12" s="23">
        <v>15890000</v>
      </c>
      <c r="H12" s="26">
        <f>F12+G12</f>
        <v>31440000</v>
      </c>
      <c r="I12" s="1" t="s">
        <v>465</v>
      </c>
    </row>
    <row r="13" spans="1:11">
      <c r="A13" s="1" t="s">
        <v>123</v>
      </c>
      <c r="B13" s="1" t="s">
        <v>457</v>
      </c>
      <c r="C13">
        <v>2015</v>
      </c>
      <c r="D13" s="1" t="s">
        <v>466</v>
      </c>
      <c r="E13" s="1" t="s">
        <v>467</v>
      </c>
      <c r="F13" s="24">
        <v>6000000</v>
      </c>
      <c r="G13" s="23">
        <v>8482500</v>
      </c>
      <c r="H13" s="26">
        <f>F13+G13</f>
        <v>14482500</v>
      </c>
      <c r="I13" s="7" t="s">
        <v>389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K15"/>
  <sheetViews>
    <sheetView topLeftCell="A4" workbookViewId="0">
      <selection activeCell="F21" sqref="F21"/>
    </sheetView>
  </sheetViews>
  <sheetFormatPr baseColWidth="10" defaultColWidth="11.7109375" defaultRowHeight="12.75"/>
  <cols>
    <col min="1" max="1" width="7.7109375" style="30" customWidth="1"/>
    <col min="2" max="2" width="3.28515625" style="30" customWidth="1"/>
    <col min="3" max="3" width="23.85546875" style="30" customWidth="1"/>
    <col min="4" max="7" width="11.7109375" style="30"/>
    <col min="8" max="8" width="10.42578125" style="30" customWidth="1"/>
    <col min="9" max="9" width="12.5703125" style="30" customWidth="1"/>
    <col min="10" max="10" width="6.7109375" style="30" customWidth="1"/>
    <col min="11" max="11" width="9.42578125" style="30" customWidth="1"/>
    <col min="12" max="16384" width="11.7109375" style="30"/>
  </cols>
  <sheetData>
    <row r="1" spans="1:11" ht="30" customHeight="1">
      <c r="A1" s="36"/>
      <c r="B1" s="36"/>
      <c r="C1" s="29"/>
      <c r="D1" s="34"/>
      <c r="E1" s="29"/>
      <c r="F1" s="29"/>
      <c r="G1" s="29"/>
      <c r="H1" s="35"/>
      <c r="I1" s="29"/>
      <c r="J1" s="29"/>
      <c r="K1" s="29"/>
    </row>
    <row r="2" spans="1:11">
      <c r="D2" s="31"/>
      <c r="H2" s="33"/>
    </row>
    <row r="3" spans="1:11" ht="91.5" customHeight="1">
      <c r="D3" s="31"/>
      <c r="H3" s="33"/>
    </row>
    <row r="4" spans="1:11">
      <c r="D4" s="31"/>
      <c r="H4" s="33"/>
    </row>
    <row r="5" spans="1:11">
      <c r="D5" s="31"/>
      <c r="H5" s="33"/>
    </row>
    <row r="6" spans="1:11">
      <c r="H6" s="33"/>
    </row>
    <row r="7" spans="1:11">
      <c r="H7" s="33"/>
    </row>
    <row r="8" spans="1:11">
      <c r="H8" s="33"/>
    </row>
    <row r="9" spans="1:11">
      <c r="H9" s="33"/>
    </row>
    <row r="10" spans="1:11">
      <c r="H10" s="33"/>
      <c r="K10" s="32"/>
    </row>
    <row r="11" spans="1:11">
      <c r="H11" s="33"/>
    </row>
    <row r="12" spans="1:11">
      <c r="H12" s="33"/>
    </row>
    <row r="13" spans="1:11">
      <c r="E13" s="32"/>
      <c r="H13" s="33"/>
    </row>
    <row r="14" spans="1:11">
      <c r="H14" s="33"/>
    </row>
    <row r="15" spans="1:11">
      <c r="H15" s="33"/>
    </row>
  </sheetData>
  <mergeCells count="1">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A1:V30"/>
  <sheetViews>
    <sheetView topLeftCell="R1" workbookViewId="0">
      <selection activeCell="T22" sqref="T22"/>
    </sheetView>
  </sheetViews>
  <sheetFormatPr baseColWidth="10" defaultRowHeight="15"/>
  <cols>
    <col min="18" max="18" width="47.5703125" customWidth="1"/>
    <col min="19" max="19" width="19.85546875" customWidth="1"/>
    <col min="20" max="20" width="23.42578125" bestFit="1" customWidth="1"/>
    <col min="21" max="21" width="26" bestFit="1" customWidth="1"/>
    <col min="22" max="22" width="20.7109375" bestFit="1" customWidth="1"/>
  </cols>
  <sheetData>
    <row r="1" spans="1:22">
      <c r="A1" s="2" t="s">
        <v>0</v>
      </c>
      <c r="B1" s="3" t="s">
        <v>1</v>
      </c>
      <c r="C1" s="2" t="s">
        <v>406</v>
      </c>
      <c r="D1" s="2" t="s">
        <v>2</v>
      </c>
      <c r="E1" s="2" t="s">
        <v>3</v>
      </c>
      <c r="F1" s="2" t="s">
        <v>4</v>
      </c>
      <c r="G1" s="2" t="s">
        <v>5</v>
      </c>
      <c r="H1" s="2" t="s">
        <v>6</v>
      </c>
      <c r="I1" s="2" t="s">
        <v>7</v>
      </c>
      <c r="J1" s="2" t="s">
        <v>8</v>
      </c>
      <c r="K1" s="2" t="s">
        <v>9</v>
      </c>
      <c r="L1" s="2" t="s">
        <v>10</v>
      </c>
      <c r="M1" s="2" t="s">
        <v>412</v>
      </c>
      <c r="N1" s="2" t="s">
        <v>11</v>
      </c>
      <c r="O1" s="2" t="s">
        <v>468</v>
      </c>
      <c r="P1" s="2" t="s">
        <v>418</v>
      </c>
    </row>
    <row r="2" spans="1:22">
      <c r="A2" s="4">
        <v>1</v>
      </c>
      <c r="B2" s="4">
        <v>17015030</v>
      </c>
      <c r="C2" s="4">
        <v>3</v>
      </c>
      <c r="D2" s="4" t="s">
        <v>13</v>
      </c>
      <c r="E2" s="6" t="s">
        <v>107</v>
      </c>
      <c r="F2" s="4" t="s">
        <v>284</v>
      </c>
      <c r="G2" s="4" t="s">
        <v>194</v>
      </c>
      <c r="H2" s="4" t="s">
        <v>233</v>
      </c>
      <c r="I2" s="4" t="s">
        <v>234</v>
      </c>
      <c r="J2" s="4" t="s">
        <v>236</v>
      </c>
      <c r="K2" s="5">
        <v>50150000</v>
      </c>
      <c r="L2" s="5">
        <v>16400000</v>
      </c>
      <c r="M2" s="5">
        <v>33750000</v>
      </c>
      <c r="N2" s="4" t="s">
        <v>345</v>
      </c>
      <c r="O2" s="27">
        <v>52.5</v>
      </c>
      <c r="P2" s="13" t="s">
        <v>415</v>
      </c>
      <c r="S2" s="8" t="s">
        <v>411</v>
      </c>
    </row>
    <row r="3" spans="1:22">
      <c r="A3" s="4">
        <v>1</v>
      </c>
      <c r="B3" s="4">
        <v>17015040</v>
      </c>
      <c r="C3" s="4">
        <v>4</v>
      </c>
      <c r="D3" s="4" t="s">
        <v>14</v>
      </c>
      <c r="E3" s="6" t="s">
        <v>108</v>
      </c>
      <c r="F3" s="4" t="s">
        <v>285</v>
      </c>
      <c r="G3" s="4" t="s">
        <v>194</v>
      </c>
      <c r="H3" s="4" t="s">
        <v>233</v>
      </c>
      <c r="I3" s="4" t="s">
        <v>234</v>
      </c>
      <c r="J3" s="4" t="s">
        <v>236</v>
      </c>
      <c r="K3" s="5">
        <v>32881500</v>
      </c>
      <c r="L3" s="5">
        <v>9000000</v>
      </c>
      <c r="M3" s="5">
        <v>23881500</v>
      </c>
      <c r="N3" s="4" t="s">
        <v>370</v>
      </c>
      <c r="O3" s="27">
        <v>56</v>
      </c>
      <c r="P3" s="13" t="s">
        <v>415</v>
      </c>
      <c r="R3" s="8" t="s">
        <v>407</v>
      </c>
      <c r="S3" s="1" t="s">
        <v>473</v>
      </c>
      <c r="T3" s="1" t="s">
        <v>409</v>
      </c>
      <c r="U3" s="1" t="s">
        <v>414</v>
      </c>
      <c r="V3" s="1" t="s">
        <v>410</v>
      </c>
    </row>
    <row r="4" spans="1:22">
      <c r="A4" s="4">
        <v>1</v>
      </c>
      <c r="B4" s="4">
        <v>17070010</v>
      </c>
      <c r="C4" s="4">
        <v>6</v>
      </c>
      <c r="D4" s="4" t="s">
        <v>16</v>
      </c>
      <c r="E4" s="6" t="s">
        <v>109</v>
      </c>
      <c r="F4" s="4" t="s">
        <v>279</v>
      </c>
      <c r="G4" s="4" t="s">
        <v>196</v>
      </c>
      <c r="H4" s="4" t="s">
        <v>233</v>
      </c>
      <c r="I4" s="4" t="s">
        <v>234</v>
      </c>
      <c r="J4" s="4" t="s">
        <v>236</v>
      </c>
      <c r="K4" s="5">
        <v>51014000</v>
      </c>
      <c r="L4" s="5">
        <v>6185000</v>
      </c>
      <c r="M4" s="5">
        <v>44829000</v>
      </c>
      <c r="N4" s="4" t="s">
        <v>371</v>
      </c>
      <c r="O4" s="27">
        <v>34</v>
      </c>
      <c r="P4" s="13" t="s">
        <v>415</v>
      </c>
      <c r="R4" s="9" t="s">
        <v>413</v>
      </c>
      <c r="S4" s="38">
        <v>54</v>
      </c>
      <c r="T4" s="39">
        <v>4000000</v>
      </c>
      <c r="U4" s="39">
        <v>5080000</v>
      </c>
      <c r="V4" s="39">
        <v>9080000</v>
      </c>
    </row>
    <row r="5" spans="1:22">
      <c r="A5" s="4">
        <v>1</v>
      </c>
      <c r="B5" s="4">
        <v>17070020</v>
      </c>
      <c r="C5" s="4">
        <v>7</v>
      </c>
      <c r="D5" s="4" t="s">
        <v>17</v>
      </c>
      <c r="E5" s="6" t="s">
        <v>110</v>
      </c>
      <c r="F5" s="7" t="s">
        <v>288</v>
      </c>
      <c r="G5" s="4" t="s">
        <v>196</v>
      </c>
      <c r="H5" s="4" t="s">
        <v>233</v>
      </c>
      <c r="I5" s="4" t="s">
        <v>234</v>
      </c>
      <c r="J5" s="4" t="s">
        <v>236</v>
      </c>
      <c r="K5" s="5">
        <v>47072375</v>
      </c>
      <c r="L5" s="5">
        <v>19700000</v>
      </c>
      <c r="M5" s="5">
        <v>27372375</v>
      </c>
      <c r="N5" s="4" t="s">
        <v>372</v>
      </c>
      <c r="O5" s="27">
        <v>60.52</v>
      </c>
      <c r="P5" s="13" t="s">
        <v>415</v>
      </c>
      <c r="R5" s="9" t="s">
        <v>234</v>
      </c>
      <c r="S5" s="38">
        <v>54.603999999999999</v>
      </c>
      <c r="T5" s="39">
        <v>63079800</v>
      </c>
      <c r="U5" s="39">
        <v>171691875</v>
      </c>
      <c r="V5" s="39">
        <v>234771675</v>
      </c>
    </row>
    <row r="6" spans="1:22">
      <c r="A6" s="4">
        <v>1</v>
      </c>
      <c r="B6" s="4">
        <v>17115020</v>
      </c>
      <c r="C6" s="4">
        <v>10</v>
      </c>
      <c r="D6" s="1" t="s">
        <v>20</v>
      </c>
      <c r="E6" s="6" t="s">
        <v>113</v>
      </c>
      <c r="F6" s="4" t="s">
        <v>290</v>
      </c>
      <c r="G6" s="4" t="s">
        <v>197</v>
      </c>
      <c r="H6" s="4" t="s">
        <v>237</v>
      </c>
      <c r="I6" s="4" t="s">
        <v>238</v>
      </c>
      <c r="J6" s="4" t="s">
        <v>239</v>
      </c>
      <c r="K6" s="5">
        <v>66433920</v>
      </c>
      <c r="L6" s="5">
        <v>19140000</v>
      </c>
      <c r="M6" s="5">
        <v>47293920</v>
      </c>
      <c r="N6" s="4" t="s">
        <v>343</v>
      </c>
      <c r="O6" s="27">
        <v>45</v>
      </c>
      <c r="P6" s="4" t="s">
        <v>415</v>
      </c>
      <c r="R6" s="9" t="s">
        <v>244</v>
      </c>
      <c r="S6" s="38">
        <v>37</v>
      </c>
      <c r="T6" s="39">
        <v>4000000</v>
      </c>
      <c r="U6" s="39">
        <v>20020000</v>
      </c>
      <c r="V6" s="39">
        <v>24020000</v>
      </c>
    </row>
    <row r="7" spans="1:22">
      <c r="A7" s="4">
        <v>1</v>
      </c>
      <c r="B7" s="4">
        <v>17115050</v>
      </c>
      <c r="C7" s="4">
        <v>13</v>
      </c>
      <c r="D7" s="4" t="s">
        <v>22</v>
      </c>
      <c r="E7" s="6" t="s">
        <v>114</v>
      </c>
      <c r="F7" s="4" t="s">
        <v>294</v>
      </c>
      <c r="G7" s="4" t="s">
        <v>197</v>
      </c>
      <c r="H7" s="4" t="s">
        <v>237</v>
      </c>
      <c r="I7" s="4" t="s">
        <v>238</v>
      </c>
      <c r="J7" s="4" t="s">
        <v>239</v>
      </c>
      <c r="K7" s="5">
        <v>57945125</v>
      </c>
      <c r="L7" s="5">
        <v>14025000</v>
      </c>
      <c r="M7" s="5">
        <v>43920125</v>
      </c>
      <c r="N7" s="4" t="s">
        <v>377</v>
      </c>
      <c r="O7" s="27">
        <v>67</v>
      </c>
      <c r="P7" s="4" t="s">
        <v>415</v>
      </c>
      <c r="R7" s="9" t="s">
        <v>242</v>
      </c>
      <c r="S7" s="38">
        <v>47.285714285714285</v>
      </c>
      <c r="T7" s="39">
        <v>57475000</v>
      </c>
      <c r="U7" s="39">
        <v>99606395</v>
      </c>
      <c r="V7" s="39">
        <v>157081395</v>
      </c>
    </row>
    <row r="8" spans="1:22">
      <c r="A8" s="4">
        <v>1</v>
      </c>
      <c r="B8" s="4">
        <v>17115060</v>
      </c>
      <c r="C8" s="4">
        <v>14</v>
      </c>
      <c r="D8" s="4" t="s">
        <v>75</v>
      </c>
      <c r="E8" s="6" t="s">
        <v>115</v>
      </c>
      <c r="F8" s="4" t="s">
        <v>295</v>
      </c>
      <c r="G8" s="4" t="s">
        <v>197</v>
      </c>
      <c r="H8" s="4" t="s">
        <v>237</v>
      </c>
      <c r="I8" s="4" t="s">
        <v>238</v>
      </c>
      <c r="J8" s="4" t="s">
        <v>239</v>
      </c>
      <c r="K8" s="5">
        <v>86569340</v>
      </c>
      <c r="L8" s="5">
        <v>29258900</v>
      </c>
      <c r="M8" s="5">
        <v>57310440</v>
      </c>
      <c r="N8" s="4" t="s">
        <v>378</v>
      </c>
      <c r="O8" s="27">
        <v>41</v>
      </c>
      <c r="P8" s="4" t="s">
        <v>415</v>
      </c>
      <c r="R8" s="9" t="s">
        <v>247</v>
      </c>
      <c r="S8" s="38">
        <v>34.25</v>
      </c>
      <c r="T8" s="39">
        <v>44000000</v>
      </c>
      <c r="U8" s="39">
        <v>96458200</v>
      </c>
      <c r="V8" s="39">
        <v>140458200</v>
      </c>
    </row>
    <row r="9" spans="1:22">
      <c r="A9" s="4">
        <v>1</v>
      </c>
      <c r="B9" s="4">
        <v>17115080</v>
      </c>
      <c r="C9" s="4">
        <v>16</v>
      </c>
      <c r="D9" s="4" t="s">
        <v>23</v>
      </c>
      <c r="E9" s="6" t="s">
        <v>117</v>
      </c>
      <c r="F9" s="4" t="s">
        <v>297</v>
      </c>
      <c r="G9" s="4" t="s">
        <v>197</v>
      </c>
      <c r="H9" s="4" t="s">
        <v>237</v>
      </c>
      <c r="I9" s="4" t="s">
        <v>238</v>
      </c>
      <c r="J9" s="4" t="s">
        <v>239</v>
      </c>
      <c r="K9" s="5">
        <v>65840250</v>
      </c>
      <c r="L9" s="5">
        <v>26940000</v>
      </c>
      <c r="M9" s="5">
        <v>38900250</v>
      </c>
      <c r="N9" s="4" t="s">
        <v>340</v>
      </c>
      <c r="O9" s="27">
        <v>50</v>
      </c>
      <c r="P9" s="4" t="s">
        <v>415</v>
      </c>
      <c r="R9" s="9" t="s">
        <v>238</v>
      </c>
      <c r="S9" s="38">
        <v>53.5</v>
      </c>
      <c r="T9" s="39">
        <v>112340550</v>
      </c>
      <c r="U9" s="39">
        <v>214894423</v>
      </c>
      <c r="V9" s="39">
        <v>327234973</v>
      </c>
    </row>
    <row r="10" spans="1:22">
      <c r="A10" s="4">
        <v>1</v>
      </c>
      <c r="B10" s="4">
        <v>17125020</v>
      </c>
      <c r="C10" s="4">
        <v>20</v>
      </c>
      <c r="D10" s="4" t="s">
        <v>27</v>
      </c>
      <c r="E10" s="4" t="s">
        <v>121</v>
      </c>
      <c r="F10" s="4" t="s">
        <v>300</v>
      </c>
      <c r="G10" s="4" t="s">
        <v>198</v>
      </c>
      <c r="H10" s="4" t="s">
        <v>237</v>
      </c>
      <c r="I10" s="4" t="s">
        <v>238</v>
      </c>
      <c r="J10" s="4" t="s">
        <v>239</v>
      </c>
      <c r="K10" s="5">
        <v>40120000</v>
      </c>
      <c r="L10" s="5">
        <v>15606250</v>
      </c>
      <c r="M10" s="5">
        <v>24513750</v>
      </c>
      <c r="N10" s="1" t="s">
        <v>344</v>
      </c>
      <c r="O10" s="27">
        <v>49</v>
      </c>
      <c r="P10" s="4" t="s">
        <v>415</v>
      </c>
      <c r="R10" s="9" t="s">
        <v>251</v>
      </c>
      <c r="S10" s="38">
        <v>30</v>
      </c>
      <c r="T10" s="39">
        <v>7495000</v>
      </c>
      <c r="U10" s="39">
        <v>2955933</v>
      </c>
      <c r="V10" s="39">
        <v>10450933</v>
      </c>
    </row>
    <row r="11" spans="1:22">
      <c r="A11" s="4">
        <v>1</v>
      </c>
      <c r="B11" s="4">
        <v>17130010</v>
      </c>
      <c r="C11" s="4">
        <v>21</v>
      </c>
      <c r="D11" s="4" t="s">
        <v>28</v>
      </c>
      <c r="E11" s="4" t="s">
        <v>122</v>
      </c>
      <c r="F11" s="4" t="s">
        <v>165</v>
      </c>
      <c r="G11" s="4" t="s">
        <v>199</v>
      </c>
      <c r="H11" s="4" t="s">
        <v>241</v>
      </c>
      <c r="I11" s="4" t="s">
        <v>242</v>
      </c>
      <c r="J11" s="4" t="s">
        <v>239</v>
      </c>
      <c r="K11" s="5">
        <v>37330820</v>
      </c>
      <c r="L11" s="5">
        <v>9999000</v>
      </c>
      <c r="M11" s="5">
        <v>27331820</v>
      </c>
      <c r="N11" s="1" t="s">
        <v>345</v>
      </c>
      <c r="O11" s="27">
        <v>73</v>
      </c>
      <c r="P11" s="4" t="s">
        <v>415</v>
      </c>
      <c r="R11" s="9" t="s">
        <v>254</v>
      </c>
      <c r="S11" s="38">
        <v>58.666666666666664</v>
      </c>
      <c r="T11" s="39">
        <v>73985300</v>
      </c>
      <c r="U11" s="39">
        <v>152867450</v>
      </c>
      <c r="V11" s="39">
        <v>226852750</v>
      </c>
    </row>
    <row r="12" spans="1:22">
      <c r="A12" s="4">
        <v>1</v>
      </c>
      <c r="B12" s="4">
        <v>17235020</v>
      </c>
      <c r="C12" s="4">
        <v>25</v>
      </c>
      <c r="D12" s="1" t="s">
        <v>30</v>
      </c>
      <c r="E12" s="4" t="s">
        <v>126</v>
      </c>
      <c r="F12" s="4" t="s">
        <v>304</v>
      </c>
      <c r="G12" s="4" t="s">
        <v>202</v>
      </c>
      <c r="H12" s="4" t="s">
        <v>245</v>
      </c>
      <c r="I12" s="4" t="s">
        <v>242</v>
      </c>
      <c r="J12" s="4" t="s">
        <v>239</v>
      </c>
      <c r="K12" s="5">
        <v>24246500</v>
      </c>
      <c r="L12" s="5">
        <v>10850000</v>
      </c>
      <c r="M12" s="5">
        <v>13396500</v>
      </c>
      <c r="N12" s="1" t="s">
        <v>349</v>
      </c>
      <c r="O12" s="27">
        <v>42</v>
      </c>
      <c r="P12" s="1" t="s">
        <v>415</v>
      </c>
      <c r="R12" s="9" t="s">
        <v>408</v>
      </c>
      <c r="S12" s="38">
        <v>50.569655172413789</v>
      </c>
      <c r="T12" s="39">
        <v>366375650</v>
      </c>
      <c r="U12" s="39">
        <v>763574276</v>
      </c>
      <c r="V12" s="39">
        <v>1129949926</v>
      </c>
    </row>
    <row r="13" spans="1:22">
      <c r="A13" s="4">
        <v>1</v>
      </c>
      <c r="B13" s="4">
        <v>17365010</v>
      </c>
      <c r="C13" s="4">
        <v>39</v>
      </c>
      <c r="D13" s="4" t="s">
        <v>41</v>
      </c>
      <c r="E13" s="4" t="s">
        <v>139</v>
      </c>
      <c r="F13" s="4" t="s">
        <v>185</v>
      </c>
      <c r="G13" s="4" t="s">
        <v>209</v>
      </c>
      <c r="H13" s="4" t="s">
        <v>257</v>
      </c>
      <c r="I13" s="4" t="s">
        <v>247</v>
      </c>
      <c r="J13" s="4" t="s">
        <v>239</v>
      </c>
      <c r="K13" s="5">
        <v>118022200</v>
      </c>
      <c r="L13" s="5">
        <v>40000000</v>
      </c>
      <c r="M13" s="5">
        <v>78022200</v>
      </c>
      <c r="N13" s="4" t="s">
        <v>359</v>
      </c>
      <c r="O13" s="27">
        <v>25.5</v>
      </c>
      <c r="P13" s="4" t="s">
        <v>415</v>
      </c>
    </row>
    <row r="14" spans="1:22">
      <c r="A14" s="4">
        <v>1</v>
      </c>
      <c r="B14" s="4">
        <v>17545040</v>
      </c>
      <c r="C14" s="4">
        <v>49</v>
      </c>
      <c r="D14" s="4" t="s">
        <v>47</v>
      </c>
      <c r="E14" s="4" t="s">
        <v>148</v>
      </c>
      <c r="F14" s="4" t="s">
        <v>213</v>
      </c>
      <c r="G14" s="4" t="s">
        <v>212</v>
      </c>
      <c r="H14" s="4" t="s">
        <v>256</v>
      </c>
      <c r="I14" s="4" t="s">
        <v>254</v>
      </c>
      <c r="J14" s="4" t="s">
        <v>255</v>
      </c>
      <c r="K14" s="5">
        <v>61020000</v>
      </c>
      <c r="L14" s="5">
        <v>37620000</v>
      </c>
      <c r="M14" s="5">
        <v>23400000</v>
      </c>
      <c r="N14" s="4" t="s">
        <v>367</v>
      </c>
      <c r="O14" s="27">
        <v>48</v>
      </c>
      <c r="P14" s="4" t="s">
        <v>415</v>
      </c>
    </row>
    <row r="15" spans="1:22">
      <c r="A15" s="4">
        <v>1</v>
      </c>
      <c r="B15" s="4">
        <v>17460010</v>
      </c>
      <c r="C15" s="4">
        <v>63</v>
      </c>
      <c r="D15" s="7" t="s">
        <v>339</v>
      </c>
      <c r="E15" s="4" t="s">
        <v>160</v>
      </c>
      <c r="F15" s="4" t="s">
        <v>334</v>
      </c>
      <c r="G15" s="4" t="s">
        <v>195</v>
      </c>
      <c r="H15" s="4" t="s">
        <v>233</v>
      </c>
      <c r="I15" s="4" t="s">
        <v>234</v>
      </c>
      <c r="J15" s="4" t="s">
        <v>235</v>
      </c>
      <c r="K15" s="5">
        <v>53653800</v>
      </c>
      <c r="L15" s="5">
        <v>11794800</v>
      </c>
      <c r="M15" s="5">
        <v>41859000</v>
      </c>
      <c r="N15" s="1" t="s">
        <v>345</v>
      </c>
      <c r="O15" s="27">
        <v>70</v>
      </c>
      <c r="P15" s="4" t="s">
        <v>415</v>
      </c>
    </row>
    <row r="16" spans="1:22">
      <c r="A16" s="4">
        <v>3</v>
      </c>
      <c r="B16" s="4">
        <v>17125011</v>
      </c>
      <c r="C16" s="4">
        <v>67</v>
      </c>
      <c r="D16" s="4" t="s">
        <v>92</v>
      </c>
      <c r="E16" s="4" t="s">
        <v>164</v>
      </c>
      <c r="F16" s="4" t="s">
        <v>335</v>
      </c>
      <c r="G16" s="4" t="s">
        <v>198</v>
      </c>
      <c r="H16" s="4" t="s">
        <v>240</v>
      </c>
      <c r="I16" s="4" t="s">
        <v>238</v>
      </c>
      <c r="J16" s="4" t="s">
        <v>239</v>
      </c>
      <c r="K16" s="5">
        <v>10326338</v>
      </c>
      <c r="L16" s="5">
        <v>7370400</v>
      </c>
      <c r="M16" s="5">
        <v>2955938</v>
      </c>
      <c r="N16" s="1" t="s">
        <v>389</v>
      </c>
      <c r="O16" s="27">
        <v>69</v>
      </c>
      <c r="P16" s="4" t="s">
        <v>415</v>
      </c>
    </row>
    <row r="17" spans="1:16">
      <c r="A17" s="4">
        <v>3</v>
      </c>
      <c r="B17" s="4">
        <v>17145011</v>
      </c>
      <c r="C17" s="4">
        <v>71</v>
      </c>
      <c r="D17" s="4" t="s">
        <v>56</v>
      </c>
      <c r="E17" s="4" t="s">
        <v>168</v>
      </c>
      <c r="F17" s="4" t="s">
        <v>335</v>
      </c>
      <c r="G17" s="4" t="s">
        <v>200</v>
      </c>
      <c r="H17" s="4" t="s">
        <v>243</v>
      </c>
      <c r="I17" s="4" t="s">
        <v>244</v>
      </c>
      <c r="J17" s="4" t="s">
        <v>235</v>
      </c>
      <c r="K17" s="5">
        <v>24020000</v>
      </c>
      <c r="L17" s="5">
        <v>4000000</v>
      </c>
      <c r="M17" s="5">
        <v>20020000</v>
      </c>
      <c r="N17" s="4" t="s">
        <v>345</v>
      </c>
      <c r="O17" s="27">
        <v>37</v>
      </c>
      <c r="P17" s="4" t="s">
        <v>415</v>
      </c>
    </row>
    <row r="18" spans="1:16">
      <c r="A18" s="4">
        <v>3</v>
      </c>
      <c r="B18" s="4">
        <v>17235011</v>
      </c>
      <c r="C18" s="4">
        <v>72</v>
      </c>
      <c r="D18" s="4" t="s">
        <v>57</v>
      </c>
      <c r="E18" s="4" t="s">
        <v>127</v>
      </c>
      <c r="F18" s="4" t="s">
        <v>335</v>
      </c>
      <c r="G18" s="4" t="s">
        <v>202</v>
      </c>
      <c r="H18" s="4" t="s">
        <v>272</v>
      </c>
      <c r="I18" s="1" t="s">
        <v>413</v>
      </c>
      <c r="J18" s="4" t="s">
        <v>239</v>
      </c>
      <c r="K18" s="5">
        <v>9080000</v>
      </c>
      <c r="L18" s="5">
        <v>4000000</v>
      </c>
      <c r="M18" s="5">
        <v>5080000</v>
      </c>
      <c r="N18" s="4" t="s">
        <v>392</v>
      </c>
      <c r="O18" s="27">
        <v>54</v>
      </c>
      <c r="P18" s="4" t="s">
        <v>415</v>
      </c>
    </row>
    <row r="19" spans="1:16">
      <c r="A19" s="4">
        <v>3</v>
      </c>
      <c r="B19" s="4">
        <v>17355012</v>
      </c>
      <c r="C19" s="4">
        <v>75</v>
      </c>
      <c r="D19" s="4" t="s">
        <v>96</v>
      </c>
      <c r="E19" s="4" t="s">
        <v>171</v>
      </c>
      <c r="F19" s="4" t="s">
        <v>335</v>
      </c>
      <c r="G19" s="4" t="s">
        <v>207</v>
      </c>
      <c r="H19" s="4" t="s">
        <v>253</v>
      </c>
      <c r="I19" s="4" t="s">
        <v>254</v>
      </c>
      <c r="J19" s="4" t="s">
        <v>255</v>
      </c>
      <c r="K19" s="5">
        <v>54690000</v>
      </c>
      <c r="L19" s="5">
        <v>7990000</v>
      </c>
      <c r="M19" s="5">
        <v>46700000</v>
      </c>
      <c r="N19" s="4" t="s">
        <v>345</v>
      </c>
      <c r="O19" s="27">
        <v>60</v>
      </c>
      <c r="P19" s="4" t="s">
        <v>415</v>
      </c>
    </row>
    <row r="20" spans="1:16">
      <c r="A20" s="4">
        <v>3</v>
      </c>
      <c r="B20" s="4">
        <v>17355013</v>
      </c>
      <c r="C20" s="4">
        <v>76</v>
      </c>
      <c r="D20" s="4" t="s">
        <v>97</v>
      </c>
      <c r="E20" s="4" t="s">
        <v>172</v>
      </c>
      <c r="F20" s="4" t="s">
        <v>335</v>
      </c>
      <c r="G20" s="4" t="s">
        <v>207</v>
      </c>
      <c r="H20" s="4" t="s">
        <v>253</v>
      </c>
      <c r="I20" s="4" t="s">
        <v>254</v>
      </c>
      <c r="J20" s="4" t="s">
        <v>255</v>
      </c>
      <c r="K20" s="5">
        <v>22700000</v>
      </c>
      <c r="L20" s="5">
        <v>8000000</v>
      </c>
      <c r="M20" s="5">
        <v>14700000</v>
      </c>
      <c r="N20" s="4" t="s">
        <v>395</v>
      </c>
      <c r="O20" s="27">
        <v>68</v>
      </c>
      <c r="P20" s="4" t="s">
        <v>415</v>
      </c>
    </row>
    <row r="21" spans="1:16">
      <c r="A21" s="4">
        <v>3</v>
      </c>
      <c r="B21" s="4">
        <v>17360011</v>
      </c>
      <c r="C21" s="4">
        <v>77</v>
      </c>
      <c r="D21" s="4" t="s">
        <v>60</v>
      </c>
      <c r="E21" s="4" t="s">
        <v>173</v>
      </c>
      <c r="F21" s="4" t="s">
        <v>335</v>
      </c>
      <c r="G21" s="4" t="s">
        <v>208</v>
      </c>
      <c r="H21" s="4" t="s">
        <v>256</v>
      </c>
      <c r="I21" s="4" t="s">
        <v>254</v>
      </c>
      <c r="J21" s="4" t="s">
        <v>255</v>
      </c>
      <c r="K21" s="5">
        <v>16459900</v>
      </c>
      <c r="L21" s="5">
        <v>7955900</v>
      </c>
      <c r="M21" s="5">
        <v>8504000</v>
      </c>
      <c r="N21" s="4" t="s">
        <v>396</v>
      </c>
      <c r="O21" s="27">
        <v>36</v>
      </c>
      <c r="P21" s="4" t="s">
        <v>415</v>
      </c>
    </row>
    <row r="22" spans="1:16">
      <c r="A22" s="4">
        <v>3</v>
      </c>
      <c r="B22" s="4">
        <v>17410011</v>
      </c>
      <c r="C22" s="4">
        <v>78</v>
      </c>
      <c r="D22" s="4" t="s">
        <v>61</v>
      </c>
      <c r="E22" s="4" t="s">
        <v>174</v>
      </c>
      <c r="F22" s="4" t="s">
        <v>335</v>
      </c>
      <c r="G22" s="4" t="s">
        <v>225</v>
      </c>
      <c r="H22" s="4" t="s">
        <v>273</v>
      </c>
      <c r="I22" s="4" t="s">
        <v>254</v>
      </c>
      <c r="J22" s="4" t="s">
        <v>255</v>
      </c>
      <c r="K22" s="5">
        <v>29394400</v>
      </c>
      <c r="L22" s="5">
        <v>4419400</v>
      </c>
      <c r="M22" s="5">
        <v>24975000</v>
      </c>
      <c r="N22" s="4" t="s">
        <v>397</v>
      </c>
      <c r="O22" s="27">
        <v>70</v>
      </c>
      <c r="P22" s="1" t="s">
        <v>415</v>
      </c>
    </row>
    <row r="23" spans="1:16">
      <c r="A23" s="4">
        <v>3</v>
      </c>
      <c r="B23" s="4">
        <v>17410013</v>
      </c>
      <c r="C23" s="4">
        <v>80</v>
      </c>
      <c r="D23" s="1" t="s">
        <v>62</v>
      </c>
      <c r="E23" s="4" t="s">
        <v>175</v>
      </c>
      <c r="F23" s="4" t="s">
        <v>335</v>
      </c>
      <c r="G23" s="4" t="s">
        <v>225</v>
      </c>
      <c r="H23" s="4" t="s">
        <v>273</v>
      </c>
      <c r="I23" s="4" t="s">
        <v>254</v>
      </c>
      <c r="J23" s="4" t="s">
        <v>255</v>
      </c>
      <c r="K23" s="5">
        <v>42588450</v>
      </c>
      <c r="L23" s="5">
        <v>8000000</v>
      </c>
      <c r="M23" s="5">
        <v>34588450</v>
      </c>
      <c r="N23" s="4" t="s">
        <v>398</v>
      </c>
      <c r="O23" s="27">
        <v>70</v>
      </c>
      <c r="P23" s="1" t="s">
        <v>415</v>
      </c>
    </row>
    <row r="24" spans="1:16">
      <c r="A24" s="4">
        <v>3</v>
      </c>
      <c r="B24" s="4">
        <v>17630011</v>
      </c>
      <c r="C24" s="4">
        <v>85</v>
      </c>
      <c r="D24" s="1" t="s">
        <v>99</v>
      </c>
      <c r="E24" s="4" t="s">
        <v>180</v>
      </c>
      <c r="F24" s="4" t="s">
        <v>335</v>
      </c>
      <c r="G24" s="4" t="s">
        <v>214</v>
      </c>
      <c r="H24" s="4" t="s">
        <v>245</v>
      </c>
      <c r="I24" s="4" t="s">
        <v>242</v>
      </c>
      <c r="J24" s="4" t="s">
        <v>239</v>
      </c>
      <c r="K24" s="5">
        <v>12000000</v>
      </c>
      <c r="L24" s="5">
        <v>8000000</v>
      </c>
      <c r="M24" s="5">
        <v>4000000</v>
      </c>
      <c r="N24" s="1" t="s">
        <v>390</v>
      </c>
      <c r="O24" s="27">
        <v>48</v>
      </c>
      <c r="P24" s="13" t="s">
        <v>415</v>
      </c>
    </row>
    <row r="25" spans="1:16">
      <c r="A25" s="4">
        <v>3</v>
      </c>
      <c r="B25" s="4">
        <v>17680011</v>
      </c>
      <c r="C25" s="4">
        <v>86</v>
      </c>
      <c r="D25" s="4" t="s">
        <v>66</v>
      </c>
      <c r="E25" s="4" t="s">
        <v>181</v>
      </c>
      <c r="F25" s="4" t="s">
        <v>335</v>
      </c>
      <c r="G25" s="4" t="s">
        <v>230</v>
      </c>
      <c r="H25" s="4" t="s">
        <v>250</v>
      </c>
      <c r="I25" s="4" t="s">
        <v>251</v>
      </c>
      <c r="J25" s="4" t="s">
        <v>236</v>
      </c>
      <c r="K25" s="5">
        <v>10450933</v>
      </c>
      <c r="L25" s="5">
        <v>7495000</v>
      </c>
      <c r="M25" s="5">
        <v>2955933</v>
      </c>
      <c r="N25" s="4" t="s">
        <v>400</v>
      </c>
      <c r="O25" s="27">
        <v>30</v>
      </c>
      <c r="P25" s="4" t="s">
        <v>415</v>
      </c>
    </row>
    <row r="26" spans="1:16">
      <c r="A26" s="4">
        <v>3</v>
      </c>
      <c r="B26" s="4">
        <v>17690011</v>
      </c>
      <c r="C26" s="4">
        <v>87</v>
      </c>
      <c r="D26" s="4" t="s">
        <v>67</v>
      </c>
      <c r="E26" s="4" t="s">
        <v>182</v>
      </c>
      <c r="F26" s="4" t="s">
        <v>335</v>
      </c>
      <c r="G26" s="4" t="s">
        <v>217</v>
      </c>
      <c r="H26" s="4" t="s">
        <v>263</v>
      </c>
      <c r="I26" s="4" t="s">
        <v>242</v>
      </c>
      <c r="J26" s="4" t="s">
        <v>239</v>
      </c>
      <c r="K26" s="5">
        <v>14156500</v>
      </c>
      <c r="L26" s="5">
        <v>4000000</v>
      </c>
      <c r="M26" s="5">
        <v>10156500</v>
      </c>
      <c r="N26" s="4" t="s">
        <v>345</v>
      </c>
      <c r="O26" s="27">
        <v>22</v>
      </c>
      <c r="P26" s="4" t="s">
        <v>415</v>
      </c>
    </row>
    <row r="27" spans="1:16">
      <c r="A27" s="4">
        <v>3</v>
      </c>
      <c r="B27" s="4">
        <v>17690012</v>
      </c>
      <c r="C27" s="4">
        <v>88</v>
      </c>
      <c r="D27" s="4" t="s">
        <v>68</v>
      </c>
      <c r="E27" s="4" t="s">
        <v>183</v>
      </c>
      <c r="F27" s="4" t="s">
        <v>335</v>
      </c>
      <c r="G27" s="4" t="s">
        <v>217</v>
      </c>
      <c r="H27" s="4" t="s">
        <v>263</v>
      </c>
      <c r="I27" s="4" t="s">
        <v>242</v>
      </c>
      <c r="J27" s="4" t="s">
        <v>239</v>
      </c>
      <c r="K27" s="5">
        <v>23502000</v>
      </c>
      <c r="L27" s="5">
        <v>13346000</v>
      </c>
      <c r="M27" s="5">
        <v>10156000</v>
      </c>
      <c r="N27" s="4" t="s">
        <v>345</v>
      </c>
      <c r="O27" s="27">
        <v>44</v>
      </c>
      <c r="P27" s="4" t="s">
        <v>415</v>
      </c>
    </row>
    <row r="28" spans="1:16">
      <c r="A28" s="4">
        <v>3</v>
      </c>
      <c r="B28" s="4">
        <v>17690014</v>
      </c>
      <c r="C28" s="4">
        <v>90</v>
      </c>
      <c r="D28" s="4" t="s">
        <v>100</v>
      </c>
      <c r="E28" s="4" t="s">
        <v>185</v>
      </c>
      <c r="F28" s="4" t="s">
        <v>335</v>
      </c>
      <c r="G28" s="7" t="s">
        <v>231</v>
      </c>
      <c r="H28" s="4" t="s">
        <v>257</v>
      </c>
      <c r="I28" s="4" t="s">
        <v>247</v>
      </c>
      <c r="J28" s="4" t="s">
        <v>239</v>
      </c>
      <c r="K28" s="5">
        <v>22436000</v>
      </c>
      <c r="L28" s="5">
        <v>4000000</v>
      </c>
      <c r="M28" s="5">
        <v>18436000</v>
      </c>
      <c r="N28" s="4" t="s">
        <v>402</v>
      </c>
      <c r="O28" s="27">
        <v>43</v>
      </c>
      <c r="P28" s="4" t="s">
        <v>415</v>
      </c>
    </row>
    <row r="29" spans="1:16">
      <c r="A29" s="4">
        <v>3</v>
      </c>
      <c r="B29" s="4">
        <v>17735011</v>
      </c>
      <c r="C29" s="4">
        <v>91</v>
      </c>
      <c r="D29" s="4" t="s">
        <v>101</v>
      </c>
      <c r="E29" s="4" t="s">
        <v>186</v>
      </c>
      <c r="F29" s="4" t="s">
        <v>335</v>
      </c>
      <c r="G29" s="4" t="s">
        <v>220</v>
      </c>
      <c r="H29" s="4" t="s">
        <v>266</v>
      </c>
      <c r="I29" s="4" t="s">
        <v>242</v>
      </c>
      <c r="J29" s="4" t="s">
        <v>239</v>
      </c>
      <c r="K29" s="5">
        <v>32826200</v>
      </c>
      <c r="L29" s="5">
        <v>6800000</v>
      </c>
      <c r="M29" s="5">
        <v>26026200</v>
      </c>
      <c r="N29" s="4" t="s">
        <v>345</v>
      </c>
      <c r="O29" s="27">
        <v>40</v>
      </c>
      <c r="P29" s="4" t="s">
        <v>415</v>
      </c>
    </row>
    <row r="30" spans="1:16">
      <c r="A30" s="4">
        <v>4</v>
      </c>
      <c r="B30" s="4">
        <v>17152010</v>
      </c>
      <c r="C30" s="4">
        <v>93</v>
      </c>
      <c r="D30" s="4" t="s">
        <v>71</v>
      </c>
      <c r="E30" s="4" t="s">
        <v>188</v>
      </c>
      <c r="F30" s="4" t="s">
        <v>336</v>
      </c>
      <c r="G30" s="4" t="s">
        <v>220</v>
      </c>
      <c r="H30" s="4" t="s">
        <v>266</v>
      </c>
      <c r="I30" s="4" t="s">
        <v>242</v>
      </c>
      <c r="J30" s="4" t="s">
        <v>239</v>
      </c>
      <c r="K30" s="5">
        <v>13019375</v>
      </c>
      <c r="L30" s="5">
        <v>4480000</v>
      </c>
      <c r="M30" s="5">
        <v>8539375</v>
      </c>
      <c r="N30" s="4" t="s">
        <v>345</v>
      </c>
      <c r="O30" s="27">
        <v>62</v>
      </c>
      <c r="P30" s="4" t="s">
        <v>415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35"/>
  <sheetViews>
    <sheetView topLeftCell="S12" workbookViewId="0">
      <selection activeCell="S3" sqref="S3:W35"/>
    </sheetView>
  </sheetViews>
  <sheetFormatPr baseColWidth="10" defaultRowHeight="15"/>
  <cols>
    <col min="19" max="19" width="50.42578125" customWidth="1"/>
    <col min="20" max="20" width="15.85546875" bestFit="1" customWidth="1"/>
    <col min="21" max="21" width="23.42578125" bestFit="1" customWidth="1"/>
    <col min="22" max="22" width="26" bestFit="1" customWidth="1"/>
    <col min="23" max="23" width="20.7109375" bestFit="1" customWidth="1"/>
  </cols>
  <sheetData>
    <row r="1" spans="1:23">
      <c r="A1" s="2" t="s">
        <v>0</v>
      </c>
      <c r="B1" s="3" t="s">
        <v>1</v>
      </c>
      <c r="C1" s="2" t="s">
        <v>406</v>
      </c>
      <c r="D1" s="2" t="s">
        <v>2</v>
      </c>
      <c r="E1" s="2" t="s">
        <v>3</v>
      </c>
      <c r="F1" s="2" t="s">
        <v>4</v>
      </c>
      <c r="G1" s="2" t="s">
        <v>5</v>
      </c>
      <c r="H1" s="2" t="s">
        <v>6</v>
      </c>
      <c r="I1" s="2" t="s">
        <v>7</v>
      </c>
      <c r="J1" s="2" t="s">
        <v>8</v>
      </c>
      <c r="K1" s="2" t="s">
        <v>9</v>
      </c>
      <c r="L1" s="2" t="s">
        <v>10</v>
      </c>
      <c r="M1" s="2" t="s">
        <v>412</v>
      </c>
      <c r="N1" s="2" t="s">
        <v>11</v>
      </c>
      <c r="O1" s="2" t="s">
        <v>468</v>
      </c>
      <c r="P1" s="2" t="s">
        <v>418</v>
      </c>
    </row>
    <row r="2" spans="1:23">
      <c r="A2" s="4">
        <v>1</v>
      </c>
      <c r="B2" s="4">
        <v>17015010</v>
      </c>
      <c r="C2" s="4">
        <v>1</v>
      </c>
      <c r="D2" s="1" t="s">
        <v>12</v>
      </c>
      <c r="E2" s="6" t="s">
        <v>105</v>
      </c>
      <c r="F2" s="1" t="s">
        <v>282</v>
      </c>
      <c r="G2" s="1" t="s">
        <v>194</v>
      </c>
      <c r="H2" s="4" t="s">
        <v>233</v>
      </c>
      <c r="I2" s="4" t="s">
        <v>234</v>
      </c>
      <c r="J2" s="4" t="s">
        <v>236</v>
      </c>
      <c r="K2" s="5">
        <v>64062950</v>
      </c>
      <c r="L2" s="5">
        <v>19870000</v>
      </c>
      <c r="M2" s="5">
        <v>44192950</v>
      </c>
      <c r="N2" s="1" t="s">
        <v>388</v>
      </c>
      <c r="O2" s="27">
        <v>74</v>
      </c>
      <c r="P2" s="1" t="s">
        <v>421</v>
      </c>
      <c r="T2" s="8" t="s">
        <v>411</v>
      </c>
    </row>
    <row r="3" spans="1:23">
      <c r="A3" s="4">
        <v>1</v>
      </c>
      <c r="B3" s="4">
        <v>17115030</v>
      </c>
      <c r="C3" s="4">
        <v>11</v>
      </c>
      <c r="D3" s="1" t="s">
        <v>21</v>
      </c>
      <c r="E3" s="6" t="s">
        <v>112</v>
      </c>
      <c r="F3" s="1" t="s">
        <v>293</v>
      </c>
      <c r="G3" s="1" t="s">
        <v>197</v>
      </c>
      <c r="H3" s="4" t="s">
        <v>237</v>
      </c>
      <c r="I3" s="4" t="s">
        <v>238</v>
      </c>
      <c r="J3" s="4" t="s">
        <v>239</v>
      </c>
      <c r="K3" s="5">
        <v>53648000</v>
      </c>
      <c r="L3" s="5">
        <v>31400000</v>
      </c>
      <c r="M3" s="5">
        <v>22248000</v>
      </c>
      <c r="N3" s="1" t="s">
        <v>375</v>
      </c>
      <c r="O3" s="27">
        <v>72</v>
      </c>
      <c r="P3" s="1" t="s">
        <v>421</v>
      </c>
      <c r="S3" s="8" t="s">
        <v>407</v>
      </c>
      <c r="T3" s="1" t="s">
        <v>472</v>
      </c>
      <c r="U3" s="1" t="s">
        <v>409</v>
      </c>
      <c r="V3" s="1" t="s">
        <v>414</v>
      </c>
      <c r="W3" s="1" t="s">
        <v>410</v>
      </c>
    </row>
    <row r="4" spans="1:23">
      <c r="A4" s="4">
        <v>1</v>
      </c>
      <c r="B4" s="4">
        <v>17115040</v>
      </c>
      <c r="C4" s="4">
        <v>12</v>
      </c>
      <c r="D4" s="1" t="s">
        <v>74</v>
      </c>
      <c r="E4" s="6" t="s">
        <v>193</v>
      </c>
      <c r="F4" s="1" t="s">
        <v>292</v>
      </c>
      <c r="G4" s="4" t="s">
        <v>197</v>
      </c>
      <c r="H4" s="4" t="s">
        <v>237</v>
      </c>
      <c r="I4" s="4" t="s">
        <v>238</v>
      </c>
      <c r="J4" s="4" t="s">
        <v>239</v>
      </c>
      <c r="K4" s="5">
        <v>47600000</v>
      </c>
      <c r="L4" s="5">
        <v>20400000</v>
      </c>
      <c r="M4" s="5">
        <v>27200000</v>
      </c>
      <c r="N4" s="1" t="s">
        <v>376</v>
      </c>
      <c r="O4" s="27">
        <v>58.5</v>
      </c>
      <c r="P4" s="1" t="s">
        <v>421</v>
      </c>
      <c r="S4" s="9" t="s">
        <v>237</v>
      </c>
      <c r="T4" s="37">
        <v>204.5</v>
      </c>
      <c r="U4" s="26">
        <v>80547000</v>
      </c>
      <c r="V4" s="26">
        <v>112680000</v>
      </c>
      <c r="W4" s="26">
        <v>193227000</v>
      </c>
    </row>
    <row r="5" spans="1:23">
      <c r="A5" s="4">
        <v>1</v>
      </c>
      <c r="B5" s="4">
        <v>17115070</v>
      </c>
      <c r="C5" s="4">
        <v>15</v>
      </c>
      <c r="D5" s="1" t="s">
        <v>76</v>
      </c>
      <c r="E5" s="6" t="s">
        <v>116</v>
      </c>
      <c r="F5" s="1" t="s">
        <v>296</v>
      </c>
      <c r="G5" s="4" t="s">
        <v>197</v>
      </c>
      <c r="H5" s="4" t="s">
        <v>237</v>
      </c>
      <c r="I5" s="4" t="s">
        <v>238</v>
      </c>
      <c r="J5" s="4" t="s">
        <v>239</v>
      </c>
      <c r="K5" s="5">
        <v>45069000</v>
      </c>
      <c r="L5" s="5">
        <v>21417000</v>
      </c>
      <c r="M5" s="5">
        <v>23652000</v>
      </c>
      <c r="N5" s="1" t="s">
        <v>379</v>
      </c>
      <c r="O5" s="27">
        <v>70</v>
      </c>
      <c r="P5" s="1" t="s">
        <v>421</v>
      </c>
      <c r="S5" s="10">
        <v>17115011</v>
      </c>
      <c r="T5" s="37">
        <v>4</v>
      </c>
      <c r="U5" s="26">
        <v>7330000</v>
      </c>
      <c r="V5" s="26">
        <v>39580000</v>
      </c>
      <c r="W5" s="26">
        <v>46910000</v>
      </c>
    </row>
    <row r="6" spans="1:23">
      <c r="A6" s="4">
        <v>1</v>
      </c>
      <c r="B6" s="4">
        <v>17235040</v>
      </c>
      <c r="C6" s="4">
        <v>27</v>
      </c>
      <c r="D6" s="1" t="s">
        <v>32</v>
      </c>
      <c r="E6" s="1" t="s">
        <v>128</v>
      </c>
      <c r="F6" s="1" t="s">
        <v>306</v>
      </c>
      <c r="G6" s="1" t="s">
        <v>202</v>
      </c>
      <c r="H6" s="4" t="s">
        <v>245</v>
      </c>
      <c r="I6" s="4" t="s">
        <v>242</v>
      </c>
      <c r="J6" s="4" t="s">
        <v>239</v>
      </c>
      <c r="K6" s="5">
        <v>21010000</v>
      </c>
      <c r="L6" s="5">
        <v>8400000</v>
      </c>
      <c r="M6" s="5">
        <v>12610000</v>
      </c>
      <c r="N6" s="1" t="s">
        <v>350</v>
      </c>
      <c r="O6" s="27">
        <v>70</v>
      </c>
      <c r="P6" s="1" t="s">
        <v>421</v>
      </c>
      <c r="S6" s="10">
        <v>17115030</v>
      </c>
      <c r="T6" s="37">
        <v>72</v>
      </c>
      <c r="U6" s="26">
        <v>31400000</v>
      </c>
      <c r="V6" s="26">
        <v>22248000</v>
      </c>
      <c r="W6" s="26">
        <v>53648000</v>
      </c>
    </row>
    <row r="7" spans="1:23">
      <c r="A7" s="4">
        <v>1</v>
      </c>
      <c r="B7" s="4">
        <v>17235070</v>
      </c>
      <c r="C7" s="4">
        <v>41</v>
      </c>
      <c r="D7" s="1" t="s">
        <v>43</v>
      </c>
      <c r="E7" s="1" t="s">
        <v>141</v>
      </c>
      <c r="F7" s="1" t="s">
        <v>315</v>
      </c>
      <c r="G7" s="4" t="s">
        <v>202</v>
      </c>
      <c r="H7" s="4" t="s">
        <v>259</v>
      </c>
      <c r="I7" s="4" t="s">
        <v>242</v>
      </c>
      <c r="J7" s="4" t="s">
        <v>239</v>
      </c>
      <c r="K7" s="5">
        <v>56625000</v>
      </c>
      <c r="L7" s="5">
        <v>20400000</v>
      </c>
      <c r="M7" s="5">
        <v>36225000</v>
      </c>
      <c r="N7" s="1" t="s">
        <v>361</v>
      </c>
      <c r="O7" s="27">
        <v>67</v>
      </c>
      <c r="P7" s="1" t="s">
        <v>421</v>
      </c>
      <c r="S7" s="10">
        <v>17115040</v>
      </c>
      <c r="T7" s="37">
        <v>58.5</v>
      </c>
      <c r="U7" s="26">
        <v>20400000</v>
      </c>
      <c r="V7" s="26">
        <v>27200000</v>
      </c>
      <c r="W7" s="26">
        <v>47600000</v>
      </c>
    </row>
    <row r="8" spans="1:23">
      <c r="A8" s="4">
        <v>1</v>
      </c>
      <c r="B8" s="4">
        <v>17490020</v>
      </c>
      <c r="C8" s="4">
        <v>43</v>
      </c>
      <c r="D8" s="1" t="s">
        <v>82</v>
      </c>
      <c r="E8" s="1" t="s">
        <v>143</v>
      </c>
      <c r="F8" s="1" t="s">
        <v>317</v>
      </c>
      <c r="G8" s="4" t="s">
        <v>211</v>
      </c>
      <c r="H8" s="4" t="s">
        <v>260</v>
      </c>
      <c r="I8" s="4" t="s">
        <v>254</v>
      </c>
      <c r="J8" s="4" t="s">
        <v>255</v>
      </c>
      <c r="K8" s="5">
        <v>63600000</v>
      </c>
      <c r="L8" s="5">
        <v>40000000</v>
      </c>
      <c r="M8" s="5">
        <v>23600000</v>
      </c>
      <c r="N8" s="1" t="s">
        <v>363</v>
      </c>
      <c r="O8" s="27">
        <v>72.5</v>
      </c>
      <c r="P8" s="1" t="s">
        <v>421</v>
      </c>
      <c r="S8" s="10">
        <v>17115070</v>
      </c>
      <c r="T8" s="37">
        <v>70</v>
      </c>
      <c r="U8" s="26">
        <v>21417000</v>
      </c>
      <c r="V8" s="26">
        <v>23652000</v>
      </c>
      <c r="W8" s="26">
        <v>45069000</v>
      </c>
    </row>
    <row r="9" spans="1:23">
      <c r="A9" s="4">
        <v>1</v>
      </c>
      <c r="B9" s="4">
        <v>17545010</v>
      </c>
      <c r="C9" s="4">
        <v>46</v>
      </c>
      <c r="D9" s="1" t="s">
        <v>44</v>
      </c>
      <c r="E9" s="1" t="s">
        <v>146</v>
      </c>
      <c r="F9" s="1" t="s">
        <v>320</v>
      </c>
      <c r="G9" s="4" t="s">
        <v>212</v>
      </c>
      <c r="H9" s="4" t="s">
        <v>256</v>
      </c>
      <c r="I9" s="4" t="s">
        <v>254</v>
      </c>
      <c r="J9" s="4" t="s">
        <v>255</v>
      </c>
      <c r="K9" s="5">
        <v>107253456</v>
      </c>
      <c r="L9" s="5">
        <v>40000000</v>
      </c>
      <c r="M9" s="5">
        <v>67253456</v>
      </c>
      <c r="N9" s="1" t="s">
        <v>365</v>
      </c>
      <c r="O9" s="27">
        <v>64.5</v>
      </c>
      <c r="P9" s="1" t="s">
        <v>421</v>
      </c>
      <c r="S9" s="9" t="s">
        <v>243</v>
      </c>
      <c r="T9" s="37">
        <v>57.5</v>
      </c>
      <c r="U9" s="26">
        <v>16100000</v>
      </c>
      <c r="V9" s="26">
        <v>15428250</v>
      </c>
      <c r="W9" s="26">
        <v>31528250</v>
      </c>
    </row>
    <row r="10" spans="1:23">
      <c r="A10" s="4">
        <v>1</v>
      </c>
      <c r="B10" s="4">
        <v>17545020</v>
      </c>
      <c r="C10" s="4">
        <v>47</v>
      </c>
      <c r="D10" s="1" t="s">
        <v>45</v>
      </c>
      <c r="E10" s="1" t="s">
        <v>147</v>
      </c>
      <c r="F10" s="4" t="s">
        <v>321</v>
      </c>
      <c r="G10" s="4" t="s">
        <v>212</v>
      </c>
      <c r="H10" s="4" t="s">
        <v>256</v>
      </c>
      <c r="I10" s="4" t="s">
        <v>254</v>
      </c>
      <c r="J10" s="4" t="s">
        <v>255</v>
      </c>
      <c r="K10" s="5">
        <v>76550000</v>
      </c>
      <c r="L10" s="5">
        <v>39450000</v>
      </c>
      <c r="M10" s="5">
        <v>37100000</v>
      </c>
      <c r="N10" s="1" t="s">
        <v>365</v>
      </c>
      <c r="O10" s="27">
        <v>60</v>
      </c>
      <c r="P10" s="1" t="s">
        <v>421</v>
      </c>
      <c r="S10" s="10">
        <v>17405010</v>
      </c>
      <c r="T10" s="37">
        <v>57.5</v>
      </c>
      <c r="U10" s="26">
        <v>16100000</v>
      </c>
      <c r="V10" s="26">
        <v>15428250</v>
      </c>
      <c r="W10" s="26">
        <v>31528250</v>
      </c>
    </row>
    <row r="11" spans="1:23">
      <c r="A11" s="4">
        <v>1</v>
      </c>
      <c r="B11" s="4">
        <v>17545030</v>
      </c>
      <c r="C11" s="4">
        <v>48</v>
      </c>
      <c r="D11" s="1" t="s">
        <v>46</v>
      </c>
      <c r="E11" s="4" t="s">
        <v>213</v>
      </c>
      <c r="F11" s="1" t="s">
        <v>278</v>
      </c>
      <c r="G11" s="4" t="s">
        <v>212</v>
      </c>
      <c r="H11" s="4" t="s">
        <v>256</v>
      </c>
      <c r="I11" s="4" t="s">
        <v>254</v>
      </c>
      <c r="J11" s="4" t="s">
        <v>255</v>
      </c>
      <c r="K11" s="5">
        <v>57100000</v>
      </c>
      <c r="L11" s="5">
        <v>29700000</v>
      </c>
      <c r="M11" s="5">
        <v>27400000</v>
      </c>
      <c r="N11" s="1" t="s">
        <v>366</v>
      </c>
      <c r="O11" s="27">
        <v>67</v>
      </c>
      <c r="P11" s="1" t="s">
        <v>421</v>
      </c>
      <c r="S11" s="9" t="s">
        <v>233</v>
      </c>
      <c r="T11" s="37">
        <v>120</v>
      </c>
      <c r="U11" s="26">
        <v>39740000</v>
      </c>
      <c r="V11" s="26">
        <v>77934850</v>
      </c>
      <c r="W11" s="26">
        <v>117674850</v>
      </c>
    </row>
    <row r="12" spans="1:23">
      <c r="A12" s="4">
        <v>1</v>
      </c>
      <c r="B12" s="4">
        <v>17690010</v>
      </c>
      <c r="C12" s="4">
        <v>55</v>
      </c>
      <c r="D12" s="1" t="s">
        <v>86</v>
      </c>
      <c r="E12" s="1" t="s">
        <v>216</v>
      </c>
      <c r="F12" s="1" t="s">
        <v>326</v>
      </c>
      <c r="G12" s="4" t="s">
        <v>217</v>
      </c>
      <c r="H12" s="4" t="s">
        <v>263</v>
      </c>
      <c r="I12" s="4" t="s">
        <v>242</v>
      </c>
      <c r="J12" s="4" t="s">
        <v>239</v>
      </c>
      <c r="K12" s="5">
        <v>70869000</v>
      </c>
      <c r="L12" s="5">
        <v>19485000</v>
      </c>
      <c r="M12" s="5">
        <v>51384000</v>
      </c>
      <c r="N12" s="1" t="s">
        <v>345</v>
      </c>
      <c r="O12" s="27">
        <v>38</v>
      </c>
      <c r="P12" s="1" t="s">
        <v>421</v>
      </c>
      <c r="S12" s="10">
        <v>17015010</v>
      </c>
      <c r="T12" s="37">
        <v>74</v>
      </c>
      <c r="U12" s="26">
        <v>19870000</v>
      </c>
      <c r="V12" s="26">
        <v>44192950</v>
      </c>
      <c r="W12" s="26">
        <v>64062950</v>
      </c>
    </row>
    <row r="13" spans="1:23">
      <c r="A13" s="4">
        <v>1</v>
      </c>
      <c r="B13" s="4">
        <v>17730010</v>
      </c>
      <c r="C13" s="4">
        <v>58</v>
      </c>
      <c r="D13" s="1" t="s">
        <v>88</v>
      </c>
      <c r="E13" s="1" t="s">
        <v>155</v>
      </c>
      <c r="F13" s="1" t="s">
        <v>329</v>
      </c>
      <c r="G13" s="1" t="s">
        <v>219</v>
      </c>
      <c r="H13" s="4" t="s">
        <v>265</v>
      </c>
      <c r="I13" s="4" t="s">
        <v>251</v>
      </c>
      <c r="J13" s="4" t="s">
        <v>236</v>
      </c>
      <c r="K13" s="5">
        <v>46383750</v>
      </c>
      <c r="L13" s="5">
        <v>26100000</v>
      </c>
      <c r="M13" s="5">
        <v>20283750</v>
      </c>
      <c r="N13" s="1" t="s">
        <v>384</v>
      </c>
      <c r="O13" s="27">
        <v>63</v>
      </c>
      <c r="P13" s="13" t="s">
        <v>421</v>
      </c>
      <c r="S13" s="10">
        <v>17015011</v>
      </c>
      <c r="T13" s="37">
        <v>46</v>
      </c>
      <c r="U13" s="26">
        <v>19870000</v>
      </c>
      <c r="V13" s="26">
        <v>33741900</v>
      </c>
      <c r="W13" s="26">
        <v>53611900</v>
      </c>
    </row>
    <row r="14" spans="1:23">
      <c r="A14" s="4">
        <v>1</v>
      </c>
      <c r="B14" s="4">
        <v>17740010</v>
      </c>
      <c r="C14" s="4">
        <v>61</v>
      </c>
      <c r="D14" s="1" t="s">
        <v>89</v>
      </c>
      <c r="E14" s="1" t="s">
        <v>158</v>
      </c>
      <c r="F14" s="1" t="s">
        <v>332</v>
      </c>
      <c r="G14" s="4" t="s">
        <v>221</v>
      </c>
      <c r="H14" s="4" t="s">
        <v>267</v>
      </c>
      <c r="I14" s="4" t="s">
        <v>234</v>
      </c>
      <c r="J14" s="4" t="s">
        <v>236</v>
      </c>
      <c r="K14" s="5">
        <v>51914612</v>
      </c>
      <c r="L14" s="5">
        <v>26673500</v>
      </c>
      <c r="M14" s="5">
        <v>25241112</v>
      </c>
      <c r="N14" s="1" t="s">
        <v>386</v>
      </c>
      <c r="O14" s="27">
        <v>72.5</v>
      </c>
      <c r="P14" s="1" t="s">
        <v>421</v>
      </c>
      <c r="S14" s="9" t="s">
        <v>245</v>
      </c>
      <c r="T14" s="37">
        <v>70</v>
      </c>
      <c r="U14" s="26">
        <v>8400000</v>
      </c>
      <c r="V14" s="26">
        <v>12610000</v>
      </c>
      <c r="W14" s="26">
        <v>21010000</v>
      </c>
    </row>
    <row r="15" spans="1:23">
      <c r="A15" s="4">
        <v>3</v>
      </c>
      <c r="B15" s="4">
        <v>17015011</v>
      </c>
      <c r="C15" s="4">
        <v>64</v>
      </c>
      <c r="D15" s="1" t="s">
        <v>55</v>
      </c>
      <c r="E15" s="1" t="s">
        <v>161</v>
      </c>
      <c r="F15" s="4" t="s">
        <v>335</v>
      </c>
      <c r="G15" s="4" t="s">
        <v>194</v>
      </c>
      <c r="H15" s="4" t="s">
        <v>233</v>
      </c>
      <c r="I15" s="4" t="s">
        <v>234</v>
      </c>
      <c r="J15" s="4" t="s">
        <v>236</v>
      </c>
      <c r="K15" s="5">
        <v>53611900</v>
      </c>
      <c r="L15" s="5">
        <v>19870000</v>
      </c>
      <c r="M15" s="5">
        <v>33741900</v>
      </c>
      <c r="N15" s="1" t="s">
        <v>387</v>
      </c>
      <c r="O15" s="27">
        <v>46</v>
      </c>
      <c r="P15" s="1" t="s">
        <v>421</v>
      </c>
      <c r="S15" s="10">
        <v>17235040</v>
      </c>
      <c r="T15" s="37">
        <v>70</v>
      </c>
      <c r="U15" s="26">
        <v>8400000</v>
      </c>
      <c r="V15" s="26">
        <v>12610000</v>
      </c>
      <c r="W15" s="26">
        <v>21010000</v>
      </c>
    </row>
    <row r="16" spans="1:23">
      <c r="A16" s="4">
        <v>3</v>
      </c>
      <c r="B16" s="4">
        <v>17115011</v>
      </c>
      <c r="C16" s="4">
        <v>66</v>
      </c>
      <c r="D16" s="1" t="s">
        <v>91</v>
      </c>
      <c r="E16" s="1" t="s">
        <v>163</v>
      </c>
      <c r="F16" s="4" t="s">
        <v>335</v>
      </c>
      <c r="G16" s="4" t="s">
        <v>197</v>
      </c>
      <c r="H16" s="4" t="s">
        <v>237</v>
      </c>
      <c r="I16" s="4" t="s">
        <v>238</v>
      </c>
      <c r="J16" s="4" t="s">
        <v>239</v>
      </c>
      <c r="K16" s="5">
        <v>46910000</v>
      </c>
      <c r="L16" s="5">
        <v>7330000</v>
      </c>
      <c r="M16" s="5">
        <v>39580000</v>
      </c>
      <c r="N16" s="1" t="s">
        <v>376</v>
      </c>
      <c r="O16" s="27">
        <v>4</v>
      </c>
      <c r="P16" s="1" t="s">
        <v>421</v>
      </c>
      <c r="S16" s="9" t="s">
        <v>260</v>
      </c>
      <c r="T16" s="37">
        <v>72.5</v>
      </c>
      <c r="U16" s="26">
        <v>40000000</v>
      </c>
      <c r="V16" s="26">
        <v>23600000</v>
      </c>
      <c r="W16" s="26">
        <v>63600000</v>
      </c>
    </row>
    <row r="17" spans="1:23">
      <c r="A17" s="4">
        <v>3</v>
      </c>
      <c r="B17" s="4">
        <v>17130011</v>
      </c>
      <c r="C17" s="4">
        <v>68</v>
      </c>
      <c r="D17" s="1" t="s">
        <v>93</v>
      </c>
      <c r="E17" s="1" t="s">
        <v>165</v>
      </c>
      <c r="F17" s="4" t="s">
        <v>335</v>
      </c>
      <c r="G17" s="4" t="s">
        <v>199</v>
      </c>
      <c r="H17" s="4" t="s">
        <v>241</v>
      </c>
      <c r="I17" s="4" t="s">
        <v>242</v>
      </c>
      <c r="J17" s="4" t="s">
        <v>239</v>
      </c>
      <c r="K17" s="5">
        <v>20323600</v>
      </c>
      <c r="L17" s="5">
        <v>7900000</v>
      </c>
      <c r="M17" s="5">
        <v>12423600</v>
      </c>
      <c r="N17" s="1" t="s">
        <v>390</v>
      </c>
      <c r="O17" s="27">
        <v>73</v>
      </c>
      <c r="P17" s="1" t="s">
        <v>421</v>
      </c>
      <c r="S17" s="10">
        <v>17490020</v>
      </c>
      <c r="T17" s="37">
        <v>72.5</v>
      </c>
      <c r="U17" s="26">
        <v>40000000</v>
      </c>
      <c r="V17" s="26">
        <v>23600000</v>
      </c>
      <c r="W17" s="26">
        <v>63600000</v>
      </c>
    </row>
    <row r="18" spans="1:23">
      <c r="A18" s="4">
        <v>3</v>
      </c>
      <c r="B18" s="4">
        <v>17130012</v>
      </c>
      <c r="C18" s="4">
        <v>69</v>
      </c>
      <c r="D18" s="1" t="s">
        <v>94</v>
      </c>
      <c r="E18" s="1" t="s">
        <v>166</v>
      </c>
      <c r="F18" s="4" t="s">
        <v>335</v>
      </c>
      <c r="G18" s="4" t="s">
        <v>199</v>
      </c>
      <c r="H18" s="4" t="s">
        <v>241</v>
      </c>
      <c r="I18" s="4" t="s">
        <v>242</v>
      </c>
      <c r="J18" s="4" t="s">
        <v>239</v>
      </c>
      <c r="K18" s="5">
        <v>20162100</v>
      </c>
      <c r="L18" s="5">
        <v>7738500</v>
      </c>
      <c r="M18" s="5">
        <v>12423600</v>
      </c>
      <c r="N18" s="1" t="s">
        <v>390</v>
      </c>
      <c r="O18" s="27">
        <v>69</v>
      </c>
      <c r="P18" s="1" t="s">
        <v>421</v>
      </c>
      <c r="S18" s="9" t="s">
        <v>256</v>
      </c>
      <c r="T18" s="37">
        <v>191.5</v>
      </c>
      <c r="U18" s="26">
        <v>109150000</v>
      </c>
      <c r="V18" s="26">
        <v>131753456</v>
      </c>
      <c r="W18" s="26">
        <v>240903456</v>
      </c>
    </row>
    <row r="19" spans="1:23">
      <c r="A19" s="4">
        <v>3</v>
      </c>
      <c r="B19" s="4">
        <v>17480011</v>
      </c>
      <c r="C19" s="4">
        <v>82</v>
      </c>
      <c r="D19" s="1" t="s">
        <v>64</v>
      </c>
      <c r="E19" s="4" t="s">
        <v>177</v>
      </c>
      <c r="F19" s="4" t="s">
        <v>335</v>
      </c>
      <c r="G19" s="7" t="s">
        <v>227</v>
      </c>
      <c r="H19" s="4" t="s">
        <v>275</v>
      </c>
      <c r="I19" s="4" t="s">
        <v>234</v>
      </c>
      <c r="J19" s="4" t="s">
        <v>236</v>
      </c>
      <c r="K19" s="5">
        <v>13349132</v>
      </c>
      <c r="L19" s="5">
        <v>8000000</v>
      </c>
      <c r="M19" s="5">
        <v>5349132</v>
      </c>
      <c r="N19" s="1" t="s">
        <v>389</v>
      </c>
      <c r="O19" s="27">
        <v>39</v>
      </c>
      <c r="P19" s="13" t="s">
        <v>421</v>
      </c>
      <c r="S19" s="10">
        <v>17545010</v>
      </c>
      <c r="T19" s="37">
        <v>64.5</v>
      </c>
      <c r="U19" s="26">
        <v>40000000</v>
      </c>
      <c r="V19" s="26">
        <v>67253456</v>
      </c>
      <c r="W19" s="26">
        <v>107253456</v>
      </c>
    </row>
    <row r="20" spans="1:23">
      <c r="A20" s="4">
        <v>1</v>
      </c>
      <c r="B20" s="4">
        <v>17405010</v>
      </c>
      <c r="C20" s="4">
        <v>96</v>
      </c>
      <c r="D20" s="1" t="s">
        <v>72</v>
      </c>
      <c r="E20" s="1" t="s">
        <v>191</v>
      </c>
      <c r="F20" s="1" t="s">
        <v>337</v>
      </c>
      <c r="G20" s="4" t="s">
        <v>232</v>
      </c>
      <c r="H20" s="4" t="s">
        <v>243</v>
      </c>
      <c r="I20" s="4" t="s">
        <v>244</v>
      </c>
      <c r="J20" s="4" t="s">
        <v>235</v>
      </c>
      <c r="K20" s="5">
        <v>31528250</v>
      </c>
      <c r="L20" s="5">
        <v>16100000</v>
      </c>
      <c r="M20" s="5">
        <v>15428250</v>
      </c>
      <c r="N20" s="1" t="s">
        <v>345</v>
      </c>
      <c r="O20" s="27">
        <v>57.5</v>
      </c>
      <c r="P20" s="1" t="s">
        <v>421</v>
      </c>
      <c r="S20" s="10">
        <v>17545020</v>
      </c>
      <c r="T20" s="37">
        <v>60</v>
      </c>
      <c r="U20" s="26">
        <v>39450000</v>
      </c>
      <c r="V20" s="26">
        <v>37100000</v>
      </c>
      <c r="W20" s="26">
        <v>76550000</v>
      </c>
    </row>
    <row r="21" spans="1:23">
      <c r="S21" s="10">
        <v>17545030</v>
      </c>
      <c r="T21" s="37">
        <v>67</v>
      </c>
      <c r="U21" s="26">
        <v>29700000</v>
      </c>
      <c r="V21" s="26">
        <v>27400000</v>
      </c>
      <c r="W21" s="26">
        <v>57100000</v>
      </c>
    </row>
    <row r="22" spans="1:23">
      <c r="S22" s="9" t="s">
        <v>275</v>
      </c>
      <c r="T22" s="37">
        <v>39</v>
      </c>
      <c r="U22" s="26">
        <v>8000000</v>
      </c>
      <c r="V22" s="26">
        <v>5349132</v>
      </c>
      <c r="W22" s="26">
        <v>13349132</v>
      </c>
    </row>
    <row r="23" spans="1:23">
      <c r="S23" s="10">
        <v>17480011</v>
      </c>
      <c r="T23" s="37">
        <v>39</v>
      </c>
      <c r="U23" s="26">
        <v>8000000</v>
      </c>
      <c r="V23" s="26">
        <v>5349132</v>
      </c>
      <c r="W23" s="26">
        <v>13349132</v>
      </c>
    </row>
    <row r="24" spans="1:23">
      <c r="S24" s="9" t="s">
        <v>267</v>
      </c>
      <c r="T24" s="37">
        <v>72.5</v>
      </c>
      <c r="U24" s="26">
        <v>26673500</v>
      </c>
      <c r="V24" s="26">
        <v>25241112</v>
      </c>
      <c r="W24" s="26">
        <v>51914612</v>
      </c>
    </row>
    <row r="25" spans="1:23">
      <c r="S25" s="10">
        <v>17740010</v>
      </c>
      <c r="T25" s="37">
        <v>72.5</v>
      </c>
      <c r="U25" s="26">
        <v>26673500</v>
      </c>
      <c r="V25" s="26">
        <v>25241112</v>
      </c>
      <c r="W25" s="26">
        <v>51914612</v>
      </c>
    </row>
    <row r="26" spans="1:23">
      <c r="S26" s="9" t="s">
        <v>259</v>
      </c>
      <c r="T26" s="37">
        <v>67</v>
      </c>
      <c r="U26" s="26">
        <v>20400000</v>
      </c>
      <c r="V26" s="26">
        <v>36225000</v>
      </c>
      <c r="W26" s="26">
        <v>56625000</v>
      </c>
    </row>
    <row r="27" spans="1:23">
      <c r="S27" s="10">
        <v>17235070</v>
      </c>
      <c r="T27" s="37">
        <v>67</v>
      </c>
      <c r="U27" s="26">
        <v>20400000</v>
      </c>
      <c r="V27" s="26">
        <v>36225000</v>
      </c>
      <c r="W27" s="26">
        <v>56625000</v>
      </c>
    </row>
    <row r="28" spans="1:23">
      <c r="S28" s="9" t="s">
        <v>265</v>
      </c>
      <c r="T28" s="37">
        <v>63</v>
      </c>
      <c r="U28" s="26">
        <v>26100000</v>
      </c>
      <c r="V28" s="26">
        <v>20283750</v>
      </c>
      <c r="W28" s="26">
        <v>46383750</v>
      </c>
    </row>
    <row r="29" spans="1:23">
      <c r="S29" s="10">
        <v>17730010</v>
      </c>
      <c r="T29" s="37">
        <v>63</v>
      </c>
      <c r="U29" s="26">
        <v>26100000</v>
      </c>
      <c r="V29" s="26">
        <v>20283750</v>
      </c>
      <c r="W29" s="26">
        <v>46383750</v>
      </c>
    </row>
    <row r="30" spans="1:23">
      <c r="S30" s="9" t="s">
        <v>241</v>
      </c>
      <c r="T30" s="37">
        <v>142</v>
      </c>
      <c r="U30" s="26">
        <v>15638500</v>
      </c>
      <c r="V30" s="26">
        <v>24847200</v>
      </c>
      <c r="W30" s="26">
        <v>40485700</v>
      </c>
    </row>
    <row r="31" spans="1:23">
      <c r="S31" s="10">
        <v>17130011</v>
      </c>
      <c r="T31" s="37">
        <v>73</v>
      </c>
      <c r="U31" s="26">
        <v>7900000</v>
      </c>
      <c r="V31" s="26">
        <v>12423600</v>
      </c>
      <c r="W31" s="26">
        <v>20323600</v>
      </c>
    </row>
    <row r="32" spans="1:23">
      <c r="S32" s="10">
        <v>17130012</v>
      </c>
      <c r="T32" s="37">
        <v>69</v>
      </c>
      <c r="U32" s="26">
        <v>7738500</v>
      </c>
      <c r="V32" s="26">
        <v>12423600</v>
      </c>
      <c r="W32" s="26">
        <v>20162100</v>
      </c>
    </row>
    <row r="33" spans="19:23">
      <c r="S33" s="9" t="s">
        <v>263</v>
      </c>
      <c r="T33" s="37">
        <v>38</v>
      </c>
      <c r="U33" s="26">
        <v>19485000</v>
      </c>
      <c r="V33" s="26">
        <v>51384000</v>
      </c>
      <c r="W33" s="26">
        <v>70869000</v>
      </c>
    </row>
    <row r="34" spans="19:23">
      <c r="S34" s="10">
        <v>17690010</v>
      </c>
      <c r="T34" s="37">
        <v>38</v>
      </c>
      <c r="U34" s="26">
        <v>19485000</v>
      </c>
      <c r="V34" s="26">
        <v>51384000</v>
      </c>
      <c r="W34" s="26">
        <v>70869000</v>
      </c>
    </row>
    <row r="35" spans="19:23">
      <c r="S35" s="9" t="s">
        <v>408</v>
      </c>
      <c r="T35" s="37">
        <v>1137.5</v>
      </c>
      <c r="U35" s="26">
        <v>410234000</v>
      </c>
      <c r="V35" s="26">
        <v>537336750</v>
      </c>
      <c r="W35" s="26">
        <v>947570750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Hoja1</vt:lpstr>
      <vt:lpstr>Hoja4</vt:lpstr>
      <vt:lpstr>Hoja2</vt:lpstr>
      <vt:lpstr>Antecedentes</vt:lpstr>
      <vt:lpstr>Hoja3</vt:lpstr>
      <vt:lpstr>Hoja5</vt:lpstr>
      <vt:lpstr>Hoja6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UsuarioUsta</dc:creator>
  <cp:lastModifiedBy>UsuarioUsta</cp:lastModifiedBy>
  <dcterms:created xsi:type="dcterms:W3CDTF">2016-10-12T14:56:37Z</dcterms:created>
  <dcterms:modified xsi:type="dcterms:W3CDTF">2016-11-21T14:24:05Z</dcterms:modified>
</cp:coreProperties>
</file>