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erika\Downloads\Indubriz\Trabajo de consultoria\Trabajo de consultoria\Encuestas de satisfacción interna\"/>
    </mc:Choice>
  </mc:AlternateContent>
  <xr:revisionPtr revIDLastSave="0" documentId="13_ncr:1_{A396F29B-6EAC-4782-91BC-91C2375F6769}" xr6:coauthVersionLast="47" xr6:coauthVersionMax="47" xr10:uidLastSave="{00000000-0000-0000-0000-000000000000}"/>
  <bookViews>
    <workbookView xWindow="-28920" yWindow="1545" windowWidth="29040" windowHeight="15720" activeTab="1" xr2:uid="{00000000-000D-0000-FFFF-FFFF00000000}"/>
  </bookViews>
  <sheets>
    <sheet name="Respuestas de formulario 1" sheetId="1" r:id="rId1"/>
    <sheet name="Tabulación" sheetId="2" r:id="rId2"/>
    <sheet name="Resultados tabulación" sheetId="3" r:id="rId3"/>
  </sheets>
  <calcPr calcId="181029"/>
</workbook>
</file>

<file path=xl/calcChain.xml><?xml version="1.0" encoding="utf-8"?>
<calcChain xmlns="http://schemas.openxmlformats.org/spreadsheetml/2006/main">
  <c r="C23" i="3" l="1"/>
  <c r="C24" i="3"/>
  <c r="B24" i="3"/>
  <c r="B23" i="3"/>
  <c r="C19" i="3"/>
  <c r="C20" i="3"/>
  <c r="B20" i="3"/>
  <c r="B19" i="3"/>
  <c r="C15" i="3"/>
  <c r="C16" i="3"/>
  <c r="B16" i="3"/>
  <c r="B15" i="3"/>
  <c r="C11" i="3"/>
  <c r="C12" i="3"/>
  <c r="B12" i="3"/>
  <c r="B11" i="3"/>
  <c r="B3" i="3"/>
  <c r="B4" i="3"/>
  <c r="C7" i="3"/>
  <c r="C8" i="3"/>
  <c r="B8" i="3"/>
  <c r="B7" i="3"/>
  <c r="AZ24" i="2"/>
  <c r="BJ31" i="2"/>
  <c r="BK28" i="2"/>
  <c r="BK22" i="2"/>
  <c r="BM32" i="2"/>
  <c r="BL32" i="2"/>
  <c r="BS31" i="2"/>
  <c r="BR31" i="2"/>
  <c r="BS30" i="2"/>
  <c r="BR30" i="2"/>
  <c r="BQ30" i="2"/>
  <c r="BP30" i="2"/>
  <c r="BJ30" i="2" s="1"/>
  <c r="BO30" i="2"/>
  <c r="BN30" i="2"/>
  <c r="BM30" i="2"/>
  <c r="BL30" i="2"/>
  <c r="BK30" i="2"/>
  <c r="BS29" i="2"/>
  <c r="BS32" i="2" s="1"/>
  <c r="BR29" i="2"/>
  <c r="BR32" i="2" s="1"/>
  <c r="BQ29" i="2"/>
  <c r="BQ32" i="2" s="1"/>
  <c r="BP29" i="2"/>
  <c r="BP32" i="2" s="1"/>
  <c r="BO29" i="2"/>
  <c r="BO32" i="2" s="1"/>
  <c r="BN29" i="2"/>
  <c r="BN32" i="2" s="1"/>
  <c r="BM29" i="2"/>
  <c r="BL29" i="2"/>
  <c r="BS28" i="2"/>
  <c r="BR28" i="2"/>
  <c r="BQ28" i="2"/>
  <c r="BQ31" i="2" s="1"/>
  <c r="BP28" i="2"/>
  <c r="BP31" i="2" s="1"/>
  <c r="BO28" i="2"/>
  <c r="BO31" i="2" s="1"/>
  <c r="BN28" i="2"/>
  <c r="BN31" i="2" s="1"/>
  <c r="BM28" i="2"/>
  <c r="BM31" i="2" s="1"/>
  <c r="BL28" i="2"/>
  <c r="AM30" i="2"/>
  <c r="BG30" i="2"/>
  <c r="BF30" i="2"/>
  <c r="BE30" i="2"/>
  <c r="BD30" i="2"/>
  <c r="BC30" i="2"/>
  <c r="BB30" i="2"/>
  <c r="BA30" i="2"/>
  <c r="AZ30" i="2"/>
  <c r="AY30" i="2"/>
  <c r="AU30" i="2"/>
  <c r="AT30" i="2"/>
  <c r="AS30" i="2"/>
  <c r="AR30" i="2"/>
  <c r="AQ30" i="2"/>
  <c r="AP30" i="2"/>
  <c r="AO30" i="2"/>
  <c r="AN30" i="2"/>
  <c r="AI30" i="2"/>
  <c r="AH30" i="2"/>
  <c r="AG30" i="2"/>
  <c r="AF30" i="2"/>
  <c r="AE30" i="2"/>
  <c r="AD30" i="2"/>
  <c r="AC30" i="2"/>
  <c r="AB30" i="2"/>
  <c r="AA30" i="2"/>
  <c r="W30" i="2"/>
  <c r="V30" i="2"/>
  <c r="U30" i="2"/>
  <c r="T30" i="2"/>
  <c r="S30" i="2"/>
  <c r="R30" i="2"/>
  <c r="Q30" i="2"/>
  <c r="P30" i="2"/>
  <c r="O30" i="2"/>
  <c r="Q23" i="2"/>
  <c r="O21" i="2"/>
  <c r="CY30" i="2"/>
  <c r="CX30" i="2"/>
  <c r="CW30" i="2"/>
  <c r="CV30" i="2"/>
  <c r="CU30" i="2"/>
  <c r="CT30" i="2"/>
  <c r="CS30" i="2"/>
  <c r="CR30" i="2"/>
  <c r="CQ30" i="2"/>
  <c r="K30" i="2"/>
  <c r="J30" i="2"/>
  <c r="I30" i="2"/>
  <c r="H30" i="2"/>
  <c r="G30" i="2"/>
  <c r="F30" i="2"/>
  <c r="E30" i="2"/>
  <c r="D30" i="2"/>
  <c r="C30" i="2"/>
  <c r="D21" i="2"/>
  <c r="E21" i="2"/>
  <c r="F21" i="2"/>
  <c r="G21" i="2"/>
  <c r="H21" i="2"/>
  <c r="I21" i="2"/>
  <c r="J21" i="2"/>
  <c r="K21" i="2"/>
  <c r="D22" i="2"/>
  <c r="E22" i="2"/>
  <c r="F22" i="2"/>
  <c r="G22" i="2"/>
  <c r="H22" i="2"/>
  <c r="I22" i="2"/>
  <c r="J22" i="2"/>
  <c r="K22" i="2"/>
  <c r="D23" i="2"/>
  <c r="E23" i="2"/>
  <c r="F23" i="2"/>
  <c r="G23" i="2"/>
  <c r="H23" i="2"/>
  <c r="I23" i="2"/>
  <c r="J23" i="2"/>
  <c r="K23" i="2"/>
  <c r="D24" i="2"/>
  <c r="E24" i="2"/>
  <c r="F24" i="2"/>
  <c r="G24" i="2"/>
  <c r="H24" i="2"/>
  <c r="I24" i="2"/>
  <c r="J24" i="2"/>
  <c r="K24" i="2"/>
  <c r="D25" i="2"/>
  <c r="E25" i="2"/>
  <c r="F25" i="2"/>
  <c r="G25" i="2"/>
  <c r="H25" i="2"/>
  <c r="I25" i="2"/>
  <c r="J25" i="2"/>
  <c r="K25" i="2"/>
  <c r="C22" i="2"/>
  <c r="C23" i="2"/>
  <c r="C24" i="2"/>
  <c r="C25" i="2"/>
  <c r="C21" i="2"/>
  <c r="CR21" i="2"/>
  <c r="CS21" i="2"/>
  <c r="CT21" i="2"/>
  <c r="CU21" i="2"/>
  <c r="CV21" i="2"/>
  <c r="CW21" i="2"/>
  <c r="CX21" i="2"/>
  <c r="CY21" i="2"/>
  <c r="CR22" i="2"/>
  <c r="CS22" i="2"/>
  <c r="CT22" i="2"/>
  <c r="CU22" i="2"/>
  <c r="CV22" i="2"/>
  <c r="CW22" i="2"/>
  <c r="CX22" i="2"/>
  <c r="CY22" i="2"/>
  <c r="CR23" i="2"/>
  <c r="CS23" i="2"/>
  <c r="CT23" i="2"/>
  <c r="CU23" i="2"/>
  <c r="CV23" i="2"/>
  <c r="CW23" i="2"/>
  <c r="CX23" i="2"/>
  <c r="CY23" i="2"/>
  <c r="CR24" i="2"/>
  <c r="CS24" i="2"/>
  <c r="CT24" i="2"/>
  <c r="CU24" i="2"/>
  <c r="CV24" i="2"/>
  <c r="CW24" i="2"/>
  <c r="CX24" i="2"/>
  <c r="CY24" i="2"/>
  <c r="CR25" i="2"/>
  <c r="CS25" i="2"/>
  <c r="CT25" i="2"/>
  <c r="CU25" i="2"/>
  <c r="CV25" i="2"/>
  <c r="CW25" i="2"/>
  <c r="CX25" i="2"/>
  <c r="CY25" i="2"/>
  <c r="CQ22" i="2"/>
  <c r="CQ21" i="2"/>
  <c r="CQ23" i="2"/>
  <c r="CQ24" i="2"/>
  <c r="CQ25" i="2"/>
  <c r="BA21" i="2"/>
  <c r="BB21" i="2"/>
  <c r="BC21" i="2"/>
  <c r="BD21" i="2"/>
  <c r="BE21" i="2"/>
  <c r="BF21" i="2"/>
  <c r="BG21" i="2"/>
  <c r="BA22" i="2"/>
  <c r="BB22" i="2"/>
  <c r="BC22" i="2"/>
  <c r="BD22" i="2"/>
  <c r="BE22" i="2"/>
  <c r="BF22" i="2"/>
  <c r="BG22" i="2"/>
  <c r="BA23" i="2"/>
  <c r="BB23" i="2"/>
  <c r="BC23" i="2"/>
  <c r="BD23" i="2"/>
  <c r="BE23" i="2"/>
  <c r="BF23" i="2"/>
  <c r="BG23" i="2"/>
  <c r="BA24" i="2"/>
  <c r="BB24" i="2"/>
  <c r="BC24" i="2"/>
  <c r="BD24" i="2"/>
  <c r="BE24" i="2"/>
  <c r="BF24" i="2"/>
  <c r="BG24" i="2"/>
  <c r="BA25" i="2"/>
  <c r="BB25" i="2"/>
  <c r="BC25" i="2"/>
  <c r="BD25" i="2"/>
  <c r="BE25" i="2"/>
  <c r="BF25" i="2"/>
  <c r="BG25" i="2"/>
  <c r="P21" i="2"/>
  <c r="Q21" i="2"/>
  <c r="R21" i="2"/>
  <c r="S21" i="2"/>
  <c r="T21" i="2"/>
  <c r="U21" i="2"/>
  <c r="V21" i="2"/>
  <c r="W21" i="2"/>
  <c r="AA21" i="2"/>
  <c r="AB21" i="2"/>
  <c r="AC21" i="2"/>
  <c r="AD21" i="2"/>
  <c r="AE21" i="2"/>
  <c r="AF21" i="2"/>
  <c r="AG21" i="2"/>
  <c r="AH21" i="2"/>
  <c r="AI21" i="2"/>
  <c r="AM21" i="2"/>
  <c r="AN21" i="2"/>
  <c r="AO21" i="2"/>
  <c r="AP21" i="2"/>
  <c r="AQ21" i="2"/>
  <c r="AR21" i="2"/>
  <c r="AS21" i="2"/>
  <c r="AT21" i="2"/>
  <c r="AU21" i="2"/>
  <c r="AY21" i="2"/>
  <c r="AZ21" i="2"/>
  <c r="P22" i="2"/>
  <c r="Q22" i="2"/>
  <c r="R22" i="2"/>
  <c r="S22" i="2"/>
  <c r="T22" i="2"/>
  <c r="U22" i="2"/>
  <c r="V22" i="2"/>
  <c r="W22" i="2"/>
  <c r="AA22" i="2"/>
  <c r="AB22" i="2"/>
  <c r="AC22" i="2"/>
  <c r="AD22" i="2"/>
  <c r="AE22" i="2"/>
  <c r="AF22" i="2"/>
  <c r="AG22" i="2"/>
  <c r="AH22" i="2"/>
  <c r="AI22" i="2"/>
  <c r="AM22" i="2"/>
  <c r="AN22" i="2"/>
  <c r="AO22" i="2"/>
  <c r="AP22" i="2"/>
  <c r="AQ22" i="2"/>
  <c r="AR22" i="2"/>
  <c r="AS22" i="2"/>
  <c r="AT22" i="2"/>
  <c r="AU22" i="2"/>
  <c r="AY22" i="2"/>
  <c r="AZ22" i="2"/>
  <c r="P23" i="2"/>
  <c r="R23" i="2"/>
  <c r="S23" i="2"/>
  <c r="T23" i="2"/>
  <c r="U23" i="2"/>
  <c r="V23" i="2"/>
  <c r="W23" i="2"/>
  <c r="AA23" i="2"/>
  <c r="AB23" i="2"/>
  <c r="AC23" i="2"/>
  <c r="AD23" i="2"/>
  <c r="AE23" i="2"/>
  <c r="AF23" i="2"/>
  <c r="AG23" i="2"/>
  <c r="AH23" i="2"/>
  <c r="AI23" i="2"/>
  <c r="AM23" i="2"/>
  <c r="AN23" i="2"/>
  <c r="AO23" i="2"/>
  <c r="AP23" i="2"/>
  <c r="AQ23" i="2"/>
  <c r="AR23" i="2"/>
  <c r="AS23" i="2"/>
  <c r="AT23" i="2"/>
  <c r="AU23" i="2"/>
  <c r="AY23" i="2"/>
  <c r="AZ23" i="2"/>
  <c r="P24" i="2"/>
  <c r="Q24" i="2"/>
  <c r="R24" i="2"/>
  <c r="S24" i="2"/>
  <c r="T24" i="2"/>
  <c r="U24" i="2"/>
  <c r="V24" i="2"/>
  <c r="W24" i="2"/>
  <c r="AA24" i="2"/>
  <c r="AB24" i="2"/>
  <c r="AC24" i="2"/>
  <c r="AD24" i="2"/>
  <c r="AE24" i="2"/>
  <c r="AF24" i="2"/>
  <c r="AG24" i="2"/>
  <c r="AH24" i="2"/>
  <c r="AI24" i="2"/>
  <c r="AM24" i="2"/>
  <c r="AN24" i="2"/>
  <c r="AO24" i="2"/>
  <c r="AP24" i="2"/>
  <c r="AQ24" i="2"/>
  <c r="AR24" i="2"/>
  <c r="AS24" i="2"/>
  <c r="AT24" i="2"/>
  <c r="AU24" i="2"/>
  <c r="AY24" i="2"/>
  <c r="P25" i="2"/>
  <c r="Q25" i="2"/>
  <c r="R25" i="2"/>
  <c r="S25" i="2"/>
  <c r="T25" i="2"/>
  <c r="U25" i="2"/>
  <c r="V25" i="2"/>
  <c r="W25" i="2"/>
  <c r="AA25" i="2"/>
  <c r="AB25" i="2"/>
  <c r="AC25" i="2"/>
  <c r="AD25" i="2"/>
  <c r="AE25" i="2"/>
  <c r="AF25" i="2"/>
  <c r="AG25" i="2"/>
  <c r="AH25" i="2"/>
  <c r="AI25" i="2"/>
  <c r="AM25" i="2"/>
  <c r="AN25" i="2"/>
  <c r="AO25" i="2"/>
  <c r="AP25" i="2"/>
  <c r="AQ25" i="2"/>
  <c r="AR25" i="2"/>
  <c r="AS25" i="2"/>
  <c r="AT25" i="2"/>
  <c r="AU25" i="2"/>
  <c r="AY25" i="2"/>
  <c r="AZ25" i="2"/>
  <c r="O23" i="2"/>
  <c r="O22" i="2"/>
  <c r="O24" i="2"/>
  <c r="O25" i="2"/>
  <c r="BL21" i="2"/>
  <c r="BM21" i="2"/>
  <c r="BN21" i="2"/>
  <c r="BO21" i="2"/>
  <c r="BP21" i="2"/>
  <c r="BQ21" i="2"/>
  <c r="BR21" i="2"/>
  <c r="BS21" i="2"/>
  <c r="BL22" i="2"/>
  <c r="BM22" i="2"/>
  <c r="BN22" i="2"/>
  <c r="BO22" i="2"/>
  <c r="BP22" i="2"/>
  <c r="BQ22" i="2"/>
  <c r="BR22" i="2"/>
  <c r="BS22" i="2"/>
  <c r="BL23" i="2"/>
  <c r="BM23" i="2"/>
  <c r="BN23" i="2"/>
  <c r="BO23" i="2"/>
  <c r="BP23" i="2"/>
  <c r="BQ23" i="2"/>
  <c r="BR23" i="2"/>
  <c r="BS23" i="2"/>
  <c r="BL24" i="2"/>
  <c r="BM24" i="2"/>
  <c r="BN24" i="2"/>
  <c r="BO24" i="2"/>
  <c r="BP24" i="2"/>
  <c r="BQ24" i="2"/>
  <c r="BR24" i="2"/>
  <c r="BS24" i="2"/>
  <c r="BL25" i="2"/>
  <c r="BM25" i="2"/>
  <c r="BN25" i="2"/>
  <c r="BO25" i="2"/>
  <c r="BP25" i="2"/>
  <c r="BQ25" i="2"/>
  <c r="BR25" i="2"/>
  <c r="BS25" i="2"/>
  <c r="BK23" i="2"/>
  <c r="BK24" i="2"/>
  <c r="BK25" i="2"/>
  <c r="BK21" i="2"/>
  <c r="E21" i="1"/>
  <c r="F21" i="1"/>
  <c r="G21" i="1"/>
  <c r="H21" i="1"/>
  <c r="I21" i="1"/>
  <c r="J21" i="1"/>
  <c r="K21" i="1"/>
  <c r="L21" i="1"/>
  <c r="M21" i="1"/>
  <c r="N21" i="1"/>
  <c r="N26" i="1" s="1"/>
  <c r="O21" i="1"/>
  <c r="O26" i="1" s="1"/>
  <c r="P21" i="1"/>
  <c r="P26" i="1" s="1"/>
  <c r="Q21" i="1"/>
  <c r="R21" i="1"/>
  <c r="S21" i="1"/>
  <c r="T21" i="1"/>
  <c r="U21" i="1"/>
  <c r="V21" i="1"/>
  <c r="W21" i="1"/>
  <c r="X21" i="1"/>
  <c r="Y21" i="1"/>
  <c r="Z21" i="1"/>
  <c r="Z26" i="1" s="1"/>
  <c r="AA21" i="1"/>
  <c r="AA26" i="1" s="1"/>
  <c r="AB21" i="1"/>
  <c r="AB26" i="1" s="1"/>
  <c r="AC21" i="1"/>
  <c r="AD21" i="1"/>
  <c r="AE21" i="1"/>
  <c r="AF21" i="1"/>
  <c r="AG21" i="1"/>
  <c r="AH21" i="1"/>
  <c r="AI21" i="1"/>
  <c r="AJ21" i="1"/>
  <c r="AK21" i="1"/>
  <c r="AL21" i="1"/>
  <c r="AL26" i="1" s="1"/>
  <c r="AM21" i="1"/>
  <c r="AM26" i="1" s="1"/>
  <c r="AN21" i="1"/>
  <c r="AN26" i="1" s="1"/>
  <c r="AO21" i="1"/>
  <c r="AP21" i="1"/>
  <c r="AQ21" i="1"/>
  <c r="AR21" i="1"/>
  <c r="AS21" i="1"/>
  <c r="AT21" i="1"/>
  <c r="AU21" i="1"/>
  <c r="AV21" i="1"/>
  <c r="AW21" i="1"/>
  <c r="AX21" i="1"/>
  <c r="AX26" i="1" s="1"/>
  <c r="AY21" i="1"/>
  <c r="AY26" i="1" s="1"/>
  <c r="AZ21" i="1"/>
  <c r="AZ26" i="1" s="1"/>
  <c r="BA21" i="1"/>
  <c r="BB21" i="1"/>
  <c r="BC21" i="1"/>
  <c r="BD21" i="1"/>
  <c r="BE21" i="1"/>
  <c r="BF21" i="1"/>
  <c r="BG21" i="1"/>
  <c r="BH21" i="1"/>
  <c r="BI21" i="1"/>
  <c r="BJ21" i="1"/>
  <c r="BJ26" i="1" s="1"/>
  <c r="BK21" i="1"/>
  <c r="BK26" i="1" s="1"/>
  <c r="BL21" i="1"/>
  <c r="BL26" i="1" s="1"/>
  <c r="BM21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AO22" i="1"/>
  <c r="AP22" i="1"/>
  <c r="AQ22" i="1"/>
  <c r="AR22" i="1"/>
  <c r="AS22" i="1"/>
  <c r="AT22" i="1"/>
  <c r="AU22" i="1"/>
  <c r="AV22" i="1"/>
  <c r="AW22" i="1"/>
  <c r="AX22" i="1"/>
  <c r="AY22" i="1"/>
  <c r="AZ22" i="1"/>
  <c r="BA22" i="1"/>
  <c r="BB22" i="1"/>
  <c r="BC22" i="1"/>
  <c r="BD22" i="1"/>
  <c r="BE22" i="1"/>
  <c r="BF22" i="1"/>
  <c r="BG22" i="1"/>
  <c r="BH22" i="1"/>
  <c r="BI22" i="1"/>
  <c r="BJ22" i="1"/>
  <c r="BK22" i="1"/>
  <c r="BL22" i="1"/>
  <c r="BM22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F26" i="1" s="1"/>
  <c r="AG23" i="1"/>
  <c r="AH23" i="1"/>
  <c r="AI23" i="1"/>
  <c r="AJ23" i="1"/>
  <c r="AK23" i="1"/>
  <c r="AL23" i="1"/>
  <c r="AM23" i="1"/>
  <c r="AN23" i="1"/>
  <c r="AO23" i="1"/>
  <c r="AP23" i="1"/>
  <c r="AQ23" i="1"/>
  <c r="AR23" i="1"/>
  <c r="AS23" i="1"/>
  <c r="AT23" i="1"/>
  <c r="AU23" i="1"/>
  <c r="AV23" i="1"/>
  <c r="AW23" i="1"/>
  <c r="AX23" i="1"/>
  <c r="AY23" i="1"/>
  <c r="AZ23" i="1"/>
  <c r="BA23" i="1"/>
  <c r="BB23" i="1"/>
  <c r="BC23" i="1"/>
  <c r="BD23" i="1"/>
  <c r="BE23" i="1"/>
  <c r="BF23" i="1"/>
  <c r="BG23" i="1"/>
  <c r="BH23" i="1"/>
  <c r="BI23" i="1"/>
  <c r="BJ23" i="1"/>
  <c r="BK23" i="1"/>
  <c r="BL23" i="1"/>
  <c r="BM23" i="1"/>
  <c r="E24" i="1"/>
  <c r="F24" i="1"/>
  <c r="G24" i="1"/>
  <c r="H24" i="1"/>
  <c r="H26" i="1" s="1"/>
  <c r="I24" i="1"/>
  <c r="J24" i="1"/>
  <c r="K24" i="1"/>
  <c r="L24" i="1"/>
  <c r="M24" i="1"/>
  <c r="N24" i="1"/>
  <c r="O24" i="1"/>
  <c r="P24" i="1"/>
  <c r="Q24" i="1"/>
  <c r="R24" i="1"/>
  <c r="S24" i="1"/>
  <c r="S26" i="1" s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AS24" i="1"/>
  <c r="AT24" i="1"/>
  <c r="AU24" i="1"/>
  <c r="AV24" i="1"/>
  <c r="AW24" i="1"/>
  <c r="AX24" i="1"/>
  <c r="AY24" i="1"/>
  <c r="AZ24" i="1"/>
  <c r="BA24" i="1"/>
  <c r="BB24" i="1"/>
  <c r="BC24" i="1"/>
  <c r="BD24" i="1"/>
  <c r="BE24" i="1"/>
  <c r="BF24" i="1"/>
  <c r="BG24" i="1"/>
  <c r="BH24" i="1"/>
  <c r="BI24" i="1"/>
  <c r="BJ24" i="1"/>
  <c r="BK24" i="1"/>
  <c r="BL24" i="1"/>
  <c r="BM24" i="1"/>
  <c r="E25" i="1"/>
  <c r="F25" i="1"/>
  <c r="F26" i="1" s="1"/>
  <c r="G25" i="1"/>
  <c r="G26" i="1" s="1"/>
  <c r="H25" i="1"/>
  <c r="I25" i="1"/>
  <c r="I26" i="1" s="1"/>
  <c r="J25" i="1"/>
  <c r="J26" i="1" s="1"/>
  <c r="K25" i="1"/>
  <c r="K26" i="1" s="1"/>
  <c r="L25" i="1"/>
  <c r="L26" i="1" s="1"/>
  <c r="M25" i="1"/>
  <c r="N25" i="1"/>
  <c r="O25" i="1"/>
  <c r="P25" i="1"/>
  <c r="Q25" i="1"/>
  <c r="R25" i="1"/>
  <c r="R26" i="1" s="1"/>
  <c r="S25" i="1"/>
  <c r="T25" i="1"/>
  <c r="T26" i="1" s="1"/>
  <c r="U25" i="1"/>
  <c r="U26" i="1" s="1"/>
  <c r="V25" i="1"/>
  <c r="V26" i="1" s="1"/>
  <c r="W25" i="1"/>
  <c r="W26" i="1" s="1"/>
  <c r="X25" i="1"/>
  <c r="X26" i="1" s="1"/>
  <c r="Y25" i="1"/>
  <c r="Z25" i="1"/>
  <c r="AA25" i="1"/>
  <c r="AB25" i="1"/>
  <c r="AC25" i="1"/>
  <c r="AD25" i="1"/>
  <c r="AD26" i="1" s="1"/>
  <c r="AE25" i="1"/>
  <c r="AE26" i="1" s="1"/>
  <c r="AF25" i="1"/>
  <c r="AG25" i="1"/>
  <c r="AG26" i="1" s="1"/>
  <c r="AH25" i="1"/>
  <c r="AH26" i="1" s="1"/>
  <c r="AI25" i="1"/>
  <c r="AI26" i="1" s="1"/>
  <c r="AJ25" i="1"/>
  <c r="AJ26" i="1" s="1"/>
  <c r="AK25" i="1"/>
  <c r="AL25" i="1"/>
  <c r="AM25" i="1"/>
  <c r="AN25" i="1"/>
  <c r="AO25" i="1"/>
  <c r="AP25" i="1"/>
  <c r="AP26" i="1" s="1"/>
  <c r="AQ25" i="1"/>
  <c r="AQ26" i="1" s="1"/>
  <c r="AR25" i="1"/>
  <c r="AR26" i="1" s="1"/>
  <c r="AS25" i="1"/>
  <c r="AS26" i="1" s="1"/>
  <c r="AT25" i="1"/>
  <c r="AT26" i="1" s="1"/>
  <c r="AU25" i="1"/>
  <c r="AU26" i="1" s="1"/>
  <c r="AV25" i="1"/>
  <c r="AV26" i="1" s="1"/>
  <c r="AW25" i="1"/>
  <c r="AX25" i="1"/>
  <c r="AY25" i="1"/>
  <c r="AZ25" i="1"/>
  <c r="BA25" i="1"/>
  <c r="BB25" i="1"/>
  <c r="BB26" i="1" s="1"/>
  <c r="BC25" i="1"/>
  <c r="BC26" i="1" s="1"/>
  <c r="BD25" i="1"/>
  <c r="BD26" i="1" s="1"/>
  <c r="BE25" i="1"/>
  <c r="BE26" i="1" s="1"/>
  <c r="BF25" i="1"/>
  <c r="BF26" i="1" s="1"/>
  <c r="BG25" i="1"/>
  <c r="BG26" i="1" s="1"/>
  <c r="BH25" i="1"/>
  <c r="BH26" i="1" s="1"/>
  <c r="BI25" i="1"/>
  <c r="BJ25" i="1"/>
  <c r="BK25" i="1"/>
  <c r="BL25" i="1"/>
  <c r="BM25" i="1"/>
  <c r="D25" i="1"/>
  <c r="D24" i="1"/>
  <c r="D23" i="1"/>
  <c r="D22" i="1"/>
  <c r="D21" i="1"/>
  <c r="C25" i="1"/>
  <c r="C24" i="1"/>
  <c r="C23" i="1"/>
  <c r="C22" i="1"/>
  <c r="C21" i="1"/>
  <c r="E26" i="1"/>
  <c r="M26" i="1"/>
  <c r="Q26" i="1"/>
  <c r="Y26" i="1"/>
  <c r="AC26" i="1"/>
  <c r="AK26" i="1"/>
  <c r="AO26" i="1"/>
  <c r="AW26" i="1"/>
  <c r="BA26" i="1"/>
  <c r="BI26" i="1"/>
  <c r="BM26" i="1"/>
  <c r="B25" i="1"/>
  <c r="B24" i="1"/>
  <c r="B23" i="1"/>
  <c r="B22" i="1"/>
  <c r="B21" i="1"/>
  <c r="BL31" i="2" l="1"/>
  <c r="AL30" i="2"/>
  <c r="AX30" i="2"/>
  <c r="Z30" i="2"/>
  <c r="N30" i="2"/>
  <c r="B25" i="2"/>
  <c r="B22" i="2"/>
  <c r="B23" i="2"/>
  <c r="CP30" i="2"/>
  <c r="B21" i="2"/>
  <c r="B24" i="2"/>
  <c r="B30" i="2"/>
  <c r="CP22" i="2"/>
  <c r="CP25" i="2"/>
  <c r="CP24" i="2"/>
  <c r="CP23" i="2"/>
  <c r="CP21" i="2"/>
  <c r="BM26" i="2"/>
  <c r="AI26" i="2"/>
  <c r="AI29" i="2" s="1"/>
  <c r="AI32" i="2" s="1"/>
  <c r="CV26" i="2"/>
  <c r="CV29" i="2" s="1"/>
  <c r="CV32" i="2" s="1"/>
  <c r="BN26" i="2"/>
  <c r="AM26" i="2"/>
  <c r="AM29" i="2" s="1"/>
  <c r="AM32" i="2" s="1"/>
  <c r="CW26" i="2"/>
  <c r="K26" i="2"/>
  <c r="K28" i="2" s="1"/>
  <c r="K31" i="2" s="1"/>
  <c r="AF26" i="2"/>
  <c r="AF29" i="2" s="1"/>
  <c r="AF32" i="2" s="1"/>
  <c r="CS26" i="2"/>
  <c r="CS28" i="2" s="1"/>
  <c r="CS31" i="2" s="1"/>
  <c r="BR26" i="2"/>
  <c r="AQ26" i="2"/>
  <c r="AQ28" i="2" s="1"/>
  <c r="AQ31" i="2" s="1"/>
  <c r="V26" i="2"/>
  <c r="V29" i="2" s="1"/>
  <c r="V32" i="2" s="1"/>
  <c r="BC26" i="2"/>
  <c r="BK26" i="2"/>
  <c r="BK29" i="2" s="1"/>
  <c r="BK32" i="2" s="1"/>
  <c r="BJ32" i="2" s="1"/>
  <c r="AG26" i="2"/>
  <c r="AG29" i="2" s="1"/>
  <c r="AG32" i="2" s="1"/>
  <c r="CT26" i="2"/>
  <c r="CT29" i="2" s="1"/>
  <c r="CT32" i="2" s="1"/>
  <c r="H26" i="2"/>
  <c r="AC26" i="2"/>
  <c r="AC29" i="2" s="1"/>
  <c r="AC32" i="2" s="1"/>
  <c r="BG26" i="2"/>
  <c r="BG29" i="2" s="1"/>
  <c r="BG32" i="2" s="1"/>
  <c r="BP26" i="2"/>
  <c r="AO26" i="2"/>
  <c r="AO29" i="2" s="1"/>
  <c r="AO32" i="2" s="1"/>
  <c r="BD26" i="2"/>
  <c r="BD29" i="2" s="1"/>
  <c r="BD32" i="2" s="1"/>
  <c r="BL26" i="2"/>
  <c r="AH26" i="2"/>
  <c r="AH28" i="2" s="1"/>
  <c r="AH31" i="2" s="1"/>
  <c r="CU26" i="2"/>
  <c r="O26" i="2"/>
  <c r="O29" i="2" s="1"/>
  <c r="O32" i="2" s="1"/>
  <c r="CQ26" i="2"/>
  <c r="T26" i="2"/>
  <c r="T29" i="2" s="1"/>
  <c r="T32" i="2" s="1"/>
  <c r="BA26" i="2"/>
  <c r="BA29" i="2" s="1"/>
  <c r="BA32" i="2" s="1"/>
  <c r="C26" i="2"/>
  <c r="C29" i="2" s="1"/>
  <c r="U26" i="2"/>
  <c r="U28" i="2" s="1"/>
  <c r="U31" i="2" s="1"/>
  <c r="BB26" i="2"/>
  <c r="BB29" i="2" s="1"/>
  <c r="Q26" i="2"/>
  <c r="Q28" i="2" s="1"/>
  <c r="Q31" i="2" s="1"/>
  <c r="AU26" i="2"/>
  <c r="AU28" i="2" s="1"/>
  <c r="AU31" i="2" s="1"/>
  <c r="G26" i="2"/>
  <c r="AB26" i="2"/>
  <c r="AB29" i="2" s="1"/>
  <c r="AB32" i="2" s="1"/>
  <c r="BF26" i="2"/>
  <c r="BF29" i="2" s="1"/>
  <c r="BF32" i="2" s="1"/>
  <c r="D26" i="2"/>
  <c r="BO26" i="2"/>
  <c r="AN26" i="2"/>
  <c r="AN29" i="2" s="1"/>
  <c r="AN32" i="2" s="1"/>
  <c r="CX26" i="2"/>
  <c r="R26" i="2"/>
  <c r="AY26" i="2"/>
  <c r="AY28" i="2" s="1"/>
  <c r="AY31" i="2" s="1"/>
  <c r="BS26" i="2"/>
  <c r="AR26" i="2"/>
  <c r="AR28" i="2" s="1"/>
  <c r="AR31" i="2" s="1"/>
  <c r="E26" i="2"/>
  <c r="W26" i="2"/>
  <c r="W29" i="2" s="1"/>
  <c r="W32" i="2" s="1"/>
  <c r="CY26" i="2"/>
  <c r="S26" i="2"/>
  <c r="S29" i="2" s="1"/>
  <c r="S32" i="2" s="1"/>
  <c r="AZ26" i="2"/>
  <c r="AZ28" i="2" s="1"/>
  <c r="AZ31" i="2" s="1"/>
  <c r="I26" i="2"/>
  <c r="AD26" i="2"/>
  <c r="AD29" i="2" s="1"/>
  <c r="AD32" i="2" s="1"/>
  <c r="AS26" i="2"/>
  <c r="AS29" i="2" s="1"/>
  <c r="AS32" i="2" s="1"/>
  <c r="AE26" i="2"/>
  <c r="AE29" i="2" s="1"/>
  <c r="AE32" i="2" s="1"/>
  <c r="CR26" i="2"/>
  <c r="CR28" i="2" s="1"/>
  <c r="CR31" i="2" s="1"/>
  <c r="BQ26" i="2"/>
  <c r="AP26" i="2"/>
  <c r="AP29" i="2" s="1"/>
  <c r="AP32" i="2" s="1"/>
  <c r="P26" i="2"/>
  <c r="P29" i="2" s="1"/>
  <c r="P32" i="2" s="1"/>
  <c r="F26" i="2"/>
  <c r="AA26" i="2"/>
  <c r="AA28" i="2" s="1"/>
  <c r="AA31" i="2" s="1"/>
  <c r="BE26" i="2"/>
  <c r="BE29" i="2" s="1"/>
  <c r="BE32" i="2" s="1"/>
  <c r="J26" i="2"/>
  <c r="AT26" i="2"/>
  <c r="AT28" i="2" s="1"/>
  <c r="AT31" i="2" s="1"/>
  <c r="CT28" i="2"/>
  <c r="CT31" i="2" s="1"/>
  <c r="D26" i="1"/>
  <c r="C26" i="1"/>
  <c r="B26" i="1"/>
  <c r="B28" i="1" s="1"/>
  <c r="BJ29" i="2" l="1"/>
  <c r="AS28" i="2"/>
  <c r="AS31" i="2" s="1"/>
  <c r="BD28" i="2"/>
  <c r="BD31" i="2" s="1"/>
  <c r="AQ29" i="2"/>
  <c r="AQ32" i="2" s="1"/>
  <c r="AM28" i="2"/>
  <c r="AM31" i="2" s="1"/>
  <c r="AN28" i="2"/>
  <c r="AN31" i="2" s="1"/>
  <c r="AT29" i="2"/>
  <c r="AT32" i="2" s="1"/>
  <c r="BA28" i="2"/>
  <c r="BA31" i="2" s="1"/>
  <c r="AR29" i="2"/>
  <c r="AR32" i="2" s="1"/>
  <c r="BG28" i="2"/>
  <c r="BG31" i="2" s="1"/>
  <c r="BE28" i="2"/>
  <c r="BE31" i="2" s="1"/>
  <c r="BF28" i="2"/>
  <c r="BF31" i="2" s="1"/>
  <c r="AL29" i="2"/>
  <c r="AO28" i="2"/>
  <c r="AO31" i="2" s="1"/>
  <c r="BB32" i="2"/>
  <c r="AP28" i="2"/>
  <c r="AP31" i="2" s="1"/>
  <c r="AY29" i="2"/>
  <c r="AY32" i="2" s="1"/>
  <c r="BC28" i="2"/>
  <c r="BC31" i="2" s="1"/>
  <c r="BC29" i="2"/>
  <c r="BC32" i="2" s="1"/>
  <c r="AU29" i="2"/>
  <c r="AU32" i="2" s="1"/>
  <c r="BB28" i="2"/>
  <c r="BB31" i="2" s="1"/>
  <c r="AZ29" i="2"/>
  <c r="AZ32" i="2" s="1"/>
  <c r="AI28" i="2"/>
  <c r="AI31" i="2" s="1"/>
  <c r="AH29" i="2"/>
  <c r="AH32" i="2" s="1"/>
  <c r="AD28" i="2"/>
  <c r="AD31" i="2" s="1"/>
  <c r="AB28" i="2"/>
  <c r="AB31" i="2" s="1"/>
  <c r="AG28" i="2"/>
  <c r="AG31" i="2" s="1"/>
  <c r="AA29" i="2"/>
  <c r="AF28" i="2"/>
  <c r="AF31" i="2" s="1"/>
  <c r="AE28" i="2"/>
  <c r="AE31" i="2" s="1"/>
  <c r="AC28" i="2"/>
  <c r="AC31" i="2" s="1"/>
  <c r="V28" i="2"/>
  <c r="V31" i="2" s="1"/>
  <c r="W28" i="2"/>
  <c r="W31" i="2" s="1"/>
  <c r="P28" i="2"/>
  <c r="P31" i="2" s="1"/>
  <c r="Q29" i="2"/>
  <c r="Q32" i="2" s="1"/>
  <c r="U29" i="2"/>
  <c r="U32" i="2" s="1"/>
  <c r="T28" i="2"/>
  <c r="T31" i="2" s="1"/>
  <c r="S28" i="2"/>
  <c r="S31" i="2" s="1"/>
  <c r="O28" i="2"/>
  <c r="R28" i="2"/>
  <c r="R31" i="2" s="1"/>
  <c r="R29" i="2"/>
  <c r="R32" i="2" s="1"/>
  <c r="J28" i="2"/>
  <c r="J31" i="2" s="1"/>
  <c r="J29" i="2"/>
  <c r="J32" i="2" s="1"/>
  <c r="D28" i="2"/>
  <c r="D31" i="2" s="1"/>
  <c r="D29" i="2"/>
  <c r="D32" i="2" s="1"/>
  <c r="F28" i="2"/>
  <c r="F31" i="2" s="1"/>
  <c r="F29" i="2"/>
  <c r="F32" i="2" s="1"/>
  <c r="G28" i="2"/>
  <c r="G31" i="2" s="1"/>
  <c r="G29" i="2"/>
  <c r="G32" i="2" s="1"/>
  <c r="C32" i="2"/>
  <c r="H28" i="2"/>
  <c r="H31" i="2" s="1"/>
  <c r="H29" i="2"/>
  <c r="H32" i="2" s="1"/>
  <c r="I28" i="2"/>
  <c r="I31" i="2" s="1"/>
  <c r="I29" i="2"/>
  <c r="I32" i="2" s="1"/>
  <c r="E28" i="2"/>
  <c r="E31" i="2" s="1"/>
  <c r="E29" i="2"/>
  <c r="E32" i="2" s="1"/>
  <c r="C28" i="2"/>
  <c r="B26" i="2"/>
  <c r="K29" i="2"/>
  <c r="K32" i="2" s="1"/>
  <c r="CV28" i="2"/>
  <c r="CV31" i="2" s="1"/>
  <c r="CP26" i="2"/>
  <c r="CQ28" i="2"/>
  <c r="CQ29" i="2"/>
  <c r="CY28" i="2"/>
  <c r="CY31" i="2" s="1"/>
  <c r="CY29" i="2"/>
  <c r="CY32" i="2" s="1"/>
  <c r="CU28" i="2"/>
  <c r="CU31" i="2" s="1"/>
  <c r="CU29" i="2"/>
  <c r="CU32" i="2" s="1"/>
  <c r="CR29" i="2"/>
  <c r="CR32" i="2" s="1"/>
  <c r="CX28" i="2"/>
  <c r="CX31" i="2" s="1"/>
  <c r="CX29" i="2"/>
  <c r="CX32" i="2" s="1"/>
  <c r="CW28" i="2"/>
  <c r="CW31" i="2" s="1"/>
  <c r="CW29" i="2"/>
  <c r="CW32" i="2" s="1"/>
  <c r="CS29" i="2"/>
  <c r="CS32" i="2" s="1"/>
  <c r="BK31" i="2" l="1"/>
  <c r="BJ28" i="2"/>
  <c r="Z29" i="2"/>
  <c r="AL32" i="2"/>
  <c r="AL31" i="2"/>
  <c r="AX31" i="2"/>
  <c r="AX32" i="2"/>
  <c r="AX29" i="2"/>
  <c r="N29" i="2"/>
  <c r="AX28" i="2"/>
  <c r="AA32" i="2"/>
  <c r="Z32" i="2" s="1"/>
  <c r="AL28" i="2"/>
  <c r="Z31" i="2"/>
  <c r="N32" i="2"/>
  <c r="Z28" i="2"/>
  <c r="N28" i="2"/>
  <c r="O31" i="2"/>
  <c r="N31" i="2" s="1"/>
  <c r="B29" i="2"/>
  <c r="B32" i="2"/>
  <c r="C4" i="3" s="1"/>
  <c r="C31" i="2"/>
  <c r="B31" i="2" s="1"/>
  <c r="C3" i="3" s="1"/>
  <c r="B28" i="2"/>
  <c r="CQ32" i="2"/>
  <c r="CP32" i="2" s="1"/>
  <c r="CP29" i="2"/>
  <c r="CQ31" i="2"/>
  <c r="CP31" i="2" s="1"/>
  <c r="CP28" i="2"/>
</calcChain>
</file>

<file path=xl/sharedStrings.xml><?xml version="1.0" encoding="utf-8"?>
<sst xmlns="http://schemas.openxmlformats.org/spreadsheetml/2006/main" count="2461" uniqueCount="148">
  <si>
    <t>Marca temporal</t>
  </si>
  <si>
    <t>Dirección de correo electrónico</t>
  </si>
  <si>
    <t>1. ¿Qué tan satisfecho esta con el tiempo que transcurre desde que presenta una necesidad como cliente interno hasta que recibe una respuesta o solución satisfactoria por parte del proceso? [Direccionamiento Estratégico]</t>
  </si>
  <si>
    <t>1. ¿Qué tan satisfecho esta con el tiempo que transcurre desde que presenta una necesidad como cliente interno hasta que recibe una respuesta o solución satisfactoria por parte del proceso? [Gestión Integral]</t>
  </si>
  <si>
    <t>1. ¿Qué tan satisfecho esta con el tiempo que transcurre desde que presenta una necesidad como cliente interno hasta que recibe una respuesta o solución satisfactoria por parte del proceso? [Gestión Comercial]</t>
  </si>
  <si>
    <t>1. ¿Qué tan satisfecho esta con el tiempo que transcurre desde que presenta una necesidad como cliente interno hasta que recibe una respuesta o solución satisfactoria por parte del proceso? [Gestión de producción]</t>
  </si>
  <si>
    <t>1. ¿Qué tan satisfecho esta con el tiempo que transcurre desde que presenta una necesidad como cliente interno hasta que recibe una respuesta o solución satisfactoria por parte del proceso? [Gestión Laboratorio]</t>
  </si>
  <si>
    <t>1. ¿Qué tan satisfecho esta con el tiempo que transcurre desde que presenta una necesidad como cliente interno hasta que recibe una respuesta o solución satisfactoria por parte del proceso? [Gestión Logística integral ]</t>
  </si>
  <si>
    <t>1. ¿Qué tan satisfecho esta con el tiempo que transcurre desde que presenta una necesidad como cliente interno hasta que recibe una respuesta o solución satisfactoria por parte del proceso? [Gestión Financiera y Contable]</t>
  </si>
  <si>
    <t>1. ¿Qué tan satisfecho esta con el tiempo que transcurre desde que presenta una necesidad como cliente interno hasta que recibe una respuesta o solución satisfactoria por parte del proceso? [Gestión Humana]</t>
  </si>
  <si>
    <t>1. ¿Qué tan satisfecho esta con el tiempo que transcurre desde que presenta una necesidad como cliente interno hasta que recibe una respuesta o solución satisfactoria por parte del proceso? [Gestión de Infraestructura]</t>
  </si>
  <si>
    <t>2. ¿Con que frecuencia sus solicitudes son atendidas correctamente en el primer intento? [Direccionamiento Estratégico]</t>
  </si>
  <si>
    <t>2. ¿Con que frecuencia sus solicitudes son atendidas correctamente en el primer intento? [Gestión Integral]</t>
  </si>
  <si>
    <t>2. ¿Con que frecuencia sus solicitudes son atendidas correctamente en el primer intento? [Gestión Comercial]</t>
  </si>
  <si>
    <t>2. ¿Con que frecuencia sus solicitudes son atendidas correctamente en el primer intento? [Gestión de producción]</t>
  </si>
  <si>
    <t>2. ¿Con que frecuencia sus solicitudes son atendidas correctamente en el primer intento? [Gestión Laboratorio]</t>
  </si>
  <si>
    <t>2. ¿Con que frecuencia sus solicitudes son atendidas correctamente en el primer intento? [Gestión Logística integral]</t>
  </si>
  <si>
    <t>2. ¿Con que frecuencia sus solicitudes son atendidas correctamente en el primer intento? [Gestión Financiera y Contable]</t>
  </si>
  <si>
    <t>2. ¿Con que frecuencia sus solicitudes son atendidas correctamente en el primer intento? [Gestión Humana]</t>
  </si>
  <si>
    <t>2. ¿Con que frecuencia sus solicitudes son atendidas correctamente en el primer intento? [Gestión de Infraestructura]</t>
  </si>
  <si>
    <t>3. En general, ¿Qué tan satisfecho se siente con la comunicación del proceso para resolver las necesidades de los clientes internos? [Direccionamiento Estratégico]</t>
  </si>
  <si>
    <t>3. En general, ¿Qué tan satisfecho se siente con la comunicación del proceso para resolver las necesidades de los clientes internos? [Gestión Integral]</t>
  </si>
  <si>
    <t>3. En general, ¿Qué tan satisfecho se siente con la comunicación del proceso para resolver las necesidades de los clientes internos? [Gestión Comercial]</t>
  </si>
  <si>
    <t>3. En general, ¿Qué tan satisfecho se siente con la comunicación del proceso para resolver las necesidades de los clientes internos? [Gestión de producción]</t>
  </si>
  <si>
    <t>3. En general, ¿Qué tan satisfecho se siente con la comunicación del proceso para resolver las necesidades de los clientes internos? [Gestión Laboratorio]</t>
  </si>
  <si>
    <t>3. En general, ¿Qué tan satisfecho se siente con la comunicación del proceso para resolver las necesidades de los clientes internos? [Gestión Logística integral]</t>
  </si>
  <si>
    <t>3. En general, ¿Qué tan satisfecho se siente con la comunicación del proceso para resolver las necesidades de los clientes internos? [Gestión Financiera y Contable]</t>
  </si>
  <si>
    <t>3. En general, ¿Qué tan satisfecho se siente con la comunicación del proceso para resolver las necesidades de los clientes internos? [Gestión Humana]</t>
  </si>
  <si>
    <t>3. En general, ¿Qué tan satisfecho se siente con la comunicación del proceso para resolver las necesidades de los clientes internos? [Gestión de Infraestructura]</t>
  </si>
  <si>
    <t>4. ¿ Qué tan satisfecho se siente con la forma de atención del proceso? [Direccionamiento Estratégico]</t>
  </si>
  <si>
    <t>4. ¿ Qué tan satisfecho se siente con la forma de atención del proceso? [Gestión Integral]</t>
  </si>
  <si>
    <t>4. ¿ Qué tan satisfecho se siente con la forma de atención del proceso? [Gestión Comercial]</t>
  </si>
  <si>
    <t>4. ¿ Qué tan satisfecho se siente con la forma de atención del proceso? [Gestión de producción]</t>
  </si>
  <si>
    <t>4. ¿ Qué tan satisfecho se siente con la forma de atención del proceso? [Gestión Laboratorio]</t>
  </si>
  <si>
    <t>4. ¿ Qué tan satisfecho se siente con la forma de atención del proceso? [Gestión Logística integral]</t>
  </si>
  <si>
    <t>4. ¿ Qué tan satisfecho se siente con la forma de atención del proceso? [Gestión Financiera y Contable]</t>
  </si>
  <si>
    <t>4. ¿ Qué tan satisfecho se siente con la forma de atención del proceso? [Gestión Humana]</t>
  </si>
  <si>
    <t>4. ¿ Qué tan satisfecho se siente con la forma de atención del proceso? [Gestión de Infraestructura]</t>
  </si>
  <si>
    <t>5. ¿Qué tan satisfecho se siente con las respuestas y soluciones proporcionadas a sus necesidades? [Direccionamiento Estratégico]</t>
  </si>
  <si>
    <t>5. ¿Qué tan satisfecho se siente con las respuestas y soluciones proporcionadas a sus necesidades? [Gestión Integral]</t>
  </si>
  <si>
    <t>5. ¿Qué tan satisfecho se siente con las respuestas y soluciones proporcionadas a sus necesidades? [Gestión Comercial]</t>
  </si>
  <si>
    <t>5. ¿Qué tan satisfecho se siente con las respuestas y soluciones proporcionadas a sus necesidades? [Gestión de producción]</t>
  </si>
  <si>
    <t>5. ¿Qué tan satisfecho se siente con las respuestas y soluciones proporcionadas a sus necesidades? [Gestión Laboratorio]</t>
  </si>
  <si>
    <t>5. ¿Qué tan satisfecho se siente con las respuestas y soluciones proporcionadas a sus necesidades? [Gestión Logística integral]</t>
  </si>
  <si>
    <t>5. ¿Qué tan satisfecho se siente con las respuestas y soluciones proporcionadas a sus necesidades? [Gestión Financiera y Contable]</t>
  </si>
  <si>
    <t>5. ¿Qué tan satisfecho se siente con las respuestas y soluciones proporcionadas a sus necesidades? [Gestión Humana]</t>
  </si>
  <si>
    <t>5. ¿Qué tan satisfecho se siente con las respuestas y soluciones proporcionadas a sus necesidades? [Gestión de Infraestructura]</t>
  </si>
  <si>
    <t>6. ¿Qué tan satisfecho se siente con  las medidas implementadas para atender sus necesidades? [Direccionamiento Estratégico]</t>
  </si>
  <si>
    <t>6. ¿Qué tan satisfecho se siente con  las medidas implementadas para atender sus necesidades? [Gestión Integral]</t>
  </si>
  <si>
    <t>6. ¿Qué tan satisfecho se siente con  las medidas implementadas para atender sus necesidades? [Gestión Comercial]</t>
  </si>
  <si>
    <t>6. ¿Qué tan satisfecho se siente con  las medidas implementadas para atender sus necesidades? [Gestión de producción]</t>
  </si>
  <si>
    <t>6. ¿Qué tan satisfecho se siente con  las medidas implementadas para atender sus necesidades? [Gestión Laboratorio]</t>
  </si>
  <si>
    <t>6. ¿Qué tan satisfecho se siente con  las medidas implementadas para atender sus necesidades? [Gestión Logística integral]</t>
  </si>
  <si>
    <t>6. ¿Qué tan satisfecho se siente con  las medidas implementadas para atender sus necesidades? [Gestión Financiera y Contable]</t>
  </si>
  <si>
    <t>6. ¿Qué tan satisfecho se siente con  las medidas implementadas para atender sus necesidades? [Gestión Humana]</t>
  </si>
  <si>
    <t>6. ¿Qué tan satisfecho se siente con  las medidas implementadas para atender sus necesidades? [Gestión de Infraestructura]</t>
  </si>
  <si>
    <t>7. ¿Cómo evaluaría la claridad y a accesibilidad de los procedimientos establecidos para brindar respuesta ante las necesidades? [Direccionamiento Estratégico]</t>
  </si>
  <si>
    <t>7. ¿Cómo evaluaría la claridad y a accesibilidad de los procedimientos establecidos para brindar respuesta ante las necesidades? [Gestión Integral]</t>
  </si>
  <si>
    <t>7. ¿Cómo evaluaría la claridad y a accesibilidad de los procedimientos establecidos para brindar respuesta ante las necesidades? [Gestión Comercial]</t>
  </si>
  <si>
    <t>7. ¿Cómo evaluaría la claridad y a accesibilidad de los procedimientos establecidos para brindar respuesta ante las necesidades? [Gestión de producción]</t>
  </si>
  <si>
    <t>7. ¿Cómo evaluaría la claridad y a accesibilidad de los procedimientos establecidos para brindar respuesta ante las necesidades? [Gestión Laboratorio]</t>
  </si>
  <si>
    <t>7. ¿Cómo evaluaría la claridad y a accesibilidad de los procedimientos establecidos para brindar respuesta ante las necesidades? [Gestión Logística integral]</t>
  </si>
  <si>
    <t>7. ¿Cómo evaluaría la claridad y a accesibilidad de los procedimientos establecidos para brindar respuesta ante las necesidades? [Gestión Financiera y Contable]</t>
  </si>
  <si>
    <t>7. ¿Cómo evaluaría la claridad y a accesibilidad de los procedimientos establecidos para brindar respuesta ante las necesidades? [Gestión Humana]</t>
  </si>
  <si>
    <t>7. ¿Cómo evaluaría la claridad y a accesibilidad de los procedimientos establecidos para brindar respuesta ante las necesidades? [Gestión de Infraestructura]</t>
  </si>
  <si>
    <t>En general ¿Cúal es su opinión respecto al desempeño de los proceso de la empresa?</t>
  </si>
  <si>
    <t>En su opinión ¿Qué podria mejorarse para potencializar el desempeño de los proceso?</t>
  </si>
  <si>
    <t>compras@indubriz.com</t>
  </si>
  <si>
    <t>Satisfecho</t>
  </si>
  <si>
    <t>Neutral</t>
  </si>
  <si>
    <t>Algunas veces</t>
  </si>
  <si>
    <t>Muy raro</t>
  </si>
  <si>
    <t>Regularmente</t>
  </si>
  <si>
    <t>Siempre</t>
  </si>
  <si>
    <t>Insatisfecho</t>
  </si>
  <si>
    <t>Bueno</t>
  </si>
  <si>
    <t xml:space="preserve">Mas interacción y reconocimiento de cada area  </t>
  </si>
  <si>
    <t xml:space="preserve">Trabajo en equipo </t>
  </si>
  <si>
    <t>nicolcifuentesballesteros@gmail.com</t>
  </si>
  <si>
    <t xml:space="preserve">Se da respuesta a las necesidades </t>
  </si>
  <si>
    <t xml:space="preserve">Comunicación asertiva y empatia a los otros procesos </t>
  </si>
  <si>
    <t>camilosotaquira860@gmail.com</t>
  </si>
  <si>
    <t>Muy satisfecho</t>
  </si>
  <si>
    <t>Muy bueno</t>
  </si>
  <si>
    <t>Dale prioridad a cosas de producción y laboratorio,  que son necesarias para  poner atención.</t>
  </si>
  <si>
    <t>ivanalejandroherreravillarreal@gmail.com</t>
  </si>
  <si>
    <t xml:space="preserve">Es buena pero se podría mejorar </t>
  </si>
  <si>
    <t xml:space="preserve">Brindar un conocimiento sobre el proceso que lleva cada área para brindar un apoyo al área en las falencias que pueda tener </t>
  </si>
  <si>
    <t>catherinsan96@gmail.com</t>
  </si>
  <si>
    <t xml:space="preserve">Hay procesos que flaquean y por eso se ve perjudicada toda la empresa </t>
  </si>
  <si>
    <t>Se pueden evaluar los procesos de manera presencial y directa, para evidenciar posibles oportunidades de mejora.</t>
  </si>
  <si>
    <t>yefersonandrey.1996@gmail.com</t>
  </si>
  <si>
    <t>Malo</t>
  </si>
  <si>
    <t xml:space="preserve">Deberían de preocuparse más por mejorar en si mismo y no tanto en el proceso que ya lleva bastante tiempo y ha funcionado </t>
  </si>
  <si>
    <t xml:space="preserve">Más comunicación y sentido de pertenencia con la empresa </t>
  </si>
  <si>
    <t>sandramarin21675@gmail.com</t>
  </si>
  <si>
    <t xml:space="preserve">Falta prestarle más atención a la infraestructura </t>
  </si>
  <si>
    <t>Tener todo lo necesario a tiempo  referente a producción MP y  ME ,dar tiempos de respuesta .arreglo de la infraestructura y equipos utilizados para el proceso ,(calibraciones y demás )</t>
  </si>
  <si>
    <t>cordobapulido12perdido@gmail.com</t>
  </si>
  <si>
    <t>Es muy adecuado a mis nesecidades</t>
  </si>
  <si>
    <t>Respuesta en algunos casos más rapidas</t>
  </si>
  <si>
    <t>mariajth1965.2@gmail.com</t>
  </si>
  <si>
    <t>Muy insatisfecho</t>
  </si>
  <si>
    <t>Nunca</t>
  </si>
  <si>
    <t xml:space="preserve">Debemos mejorar cada día </t>
  </si>
  <si>
    <t>Muy buena comunicación, capacitarnos, conocer muy bien nuestros procesos , organización,</t>
  </si>
  <si>
    <t>leohuertas98@gmail.com</t>
  </si>
  <si>
    <t xml:space="preserve">Bueno ! </t>
  </si>
  <si>
    <t xml:space="preserve">Bueno </t>
  </si>
  <si>
    <t>cangrejotorresluzelena@gmail.com</t>
  </si>
  <si>
    <t>Capacitaciones y pausas activas</t>
  </si>
  <si>
    <t>gerencia.financiera@indubriz.com</t>
  </si>
  <si>
    <t>Es estar en constante socialización porque la empresa tiene herramientas que no todos los colaboradores conocen</t>
  </si>
  <si>
    <t xml:space="preserve">Estar todo el tiempo actualizando e innovando </t>
  </si>
  <si>
    <t>comercial1.indubriz@gmail.com</t>
  </si>
  <si>
    <t>Se debe desarrollar mas eficiencia</t>
  </si>
  <si>
    <t>yulipatriciamolinarodriguez@gmail.com</t>
  </si>
  <si>
    <t>Muy insatisfeccho</t>
  </si>
  <si>
    <t>Muy malo</t>
  </si>
  <si>
    <t xml:space="preserve">Hay cosas por mejorar como grupo de trabajo </t>
  </si>
  <si>
    <t xml:space="preserve">Motivar a las personas en cada proceso para que halla un buen ambiente laboral </t>
  </si>
  <si>
    <t>administrador@indubriz.com</t>
  </si>
  <si>
    <t xml:space="preserve">en ocasiones son efectivos, pero hay que mejorar </t>
  </si>
  <si>
    <t xml:space="preserve">que los lideres de cada área, tengan una buena comunicación asertiva </t>
  </si>
  <si>
    <t>analuci2396@gmail.com</t>
  </si>
  <si>
    <t xml:space="preserve">Falta cordinación </t>
  </si>
  <si>
    <t xml:space="preserve">Capacitaciones </t>
  </si>
  <si>
    <t>leonardoariza984@gmail.com</t>
  </si>
  <si>
    <t xml:space="preserve">Creo que es rápida y satisfactoria </t>
  </si>
  <si>
    <t>Creo que sería bueno que los productos lleguen a tiempo</t>
  </si>
  <si>
    <t xml:space="preserve">total </t>
  </si>
  <si>
    <t>% Satisfacción</t>
  </si>
  <si>
    <t>Total</t>
  </si>
  <si>
    <t>Resultado ponderado</t>
  </si>
  <si>
    <t>peso ponderado</t>
  </si>
  <si>
    <t xml:space="preserve">Bueno y muy bueno </t>
  </si>
  <si>
    <t>TOTAL</t>
  </si>
  <si>
    <t>% Brutos</t>
  </si>
  <si>
    <t>Satisfecho y muy S</t>
  </si>
  <si>
    <t>Siempre y regularmente</t>
  </si>
  <si>
    <t>algunas veces</t>
  </si>
  <si>
    <t>2. ¿Con que frecuencia sus solicitudes son atendidas correctamente en el primer intento?</t>
  </si>
  <si>
    <t>1. ¿Qué tan satisfecho esta con el tiempo que transcurre desde que presenta una necesidad como cliente interno hasta que recibe una respuesta o solución satisfactoria por parte del proceso?</t>
  </si>
  <si>
    <t xml:space="preserve">Satisfecho y  muy satisfecho </t>
  </si>
  <si>
    <t xml:space="preserve">3. En general, ¿Qué tan satisfecho se siente con la comunicación del proceso para resolver las necesidades de los clientes internos? </t>
  </si>
  <si>
    <t>4. ¿ Qué tan satisfecho se siente con la forma de atención del proceso?</t>
  </si>
  <si>
    <t>5. ¿Qué tan satisfecho se siente con las respuestas y soluciones proporcionadas a sus necesidades?</t>
  </si>
  <si>
    <t>6. ¿Qué tan satisfecho se siente con  las medidas implementadas para atender sus necesidades?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</si>
</sst>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6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</font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sz val="10"/>
      <color theme="1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9" fontId="0" fillId="0" borderId="0" xfId="1" applyFont="1"/>
    <xf numFmtId="0" fontId="1" fillId="2" borderId="0" xfId="0" applyFont="1" applyFill="1"/>
    <xf numFmtId="9" fontId="0" fillId="3" borderId="0" xfId="1" applyFont="1" applyFill="1"/>
    <xf numFmtId="0" fontId="0" fillId="4" borderId="0" xfId="0" applyFill="1"/>
    <xf numFmtId="9" fontId="0" fillId="5" borderId="0" xfId="1" applyFont="1" applyFill="1"/>
    <xf numFmtId="0" fontId="0" fillId="6" borderId="0" xfId="0" applyFill="1"/>
    <xf numFmtId="9" fontId="0" fillId="6" borderId="0" xfId="1" applyFont="1" applyFill="1"/>
    <xf numFmtId="0" fontId="1" fillId="0" borderId="0" xfId="0" applyFont="1" applyFill="1"/>
    <xf numFmtId="0" fontId="0" fillId="0" borderId="0" xfId="0" applyFill="1"/>
    <xf numFmtId="9" fontId="0" fillId="0" borderId="0" xfId="1" applyFont="1" applyFill="1"/>
    <xf numFmtId="0" fontId="1" fillId="6" borderId="0" xfId="0" applyFont="1" applyFill="1"/>
    <xf numFmtId="9" fontId="1" fillId="0" borderId="0" xfId="1" applyFont="1" applyFill="1"/>
    <xf numFmtId="0" fontId="1" fillId="5" borderId="0" xfId="0" applyFont="1" applyFill="1"/>
    <xf numFmtId="0" fontId="0" fillId="5" borderId="0" xfId="0" applyFill="1"/>
    <xf numFmtId="9" fontId="0" fillId="0" borderId="0" xfId="0" applyNumberFormat="1"/>
    <xf numFmtId="1" fontId="0" fillId="3" borderId="0" xfId="0" applyNumberFormat="1" applyFill="1"/>
    <xf numFmtId="1" fontId="1" fillId="3" borderId="0" xfId="0" applyNumberFormat="1" applyFont="1" applyFill="1"/>
    <xf numFmtId="0" fontId="1" fillId="7" borderId="0" xfId="0" applyFont="1" applyFill="1"/>
    <xf numFmtId="0" fontId="0" fillId="7" borderId="0" xfId="0" applyFill="1"/>
    <xf numFmtId="9" fontId="4" fillId="0" borderId="0" xfId="1" applyFont="1" applyFill="1"/>
    <xf numFmtId="0" fontId="5" fillId="0" borderId="0" xfId="0" applyFont="1"/>
    <xf numFmtId="0" fontId="4" fillId="0" borderId="0" xfId="0" applyFon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O28"/>
  <sheetViews>
    <sheetView workbookViewId="0">
      <pane ySplit="1" topLeftCell="A2" activePane="bottomLeft" state="frozen"/>
      <selection pane="bottomLeft" activeCell="D34" sqref="D34"/>
    </sheetView>
  </sheetViews>
  <sheetFormatPr baseColWidth="10" defaultColWidth="12.5703125" defaultRowHeight="15.75" customHeight="1" x14ac:dyDescent="0.2"/>
  <cols>
    <col min="1" max="73" width="18.85546875" customWidth="1"/>
  </cols>
  <sheetData>
    <row r="1" spans="1:6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</row>
    <row r="2" spans="1:67" x14ac:dyDescent="0.2">
      <c r="A2" s="2">
        <v>45398.409367569446</v>
      </c>
      <c r="B2" s="1" t="s">
        <v>67</v>
      </c>
      <c r="C2" s="1" t="s">
        <v>68</v>
      </c>
      <c r="D2" s="1" t="s">
        <v>69</v>
      </c>
      <c r="E2" s="1" t="s">
        <v>69</v>
      </c>
      <c r="F2" s="1" t="s">
        <v>68</v>
      </c>
      <c r="G2" s="1" t="s">
        <v>68</v>
      </c>
      <c r="H2" s="1" t="s">
        <v>68</v>
      </c>
      <c r="I2" s="1" t="s">
        <v>68</v>
      </c>
      <c r="J2" s="1" t="s">
        <v>69</v>
      </c>
      <c r="K2" s="1" t="s">
        <v>69</v>
      </c>
      <c r="L2" s="1" t="s">
        <v>70</v>
      </c>
      <c r="M2" s="1" t="s">
        <v>71</v>
      </c>
      <c r="N2" s="1" t="s">
        <v>72</v>
      </c>
      <c r="O2" s="1" t="s">
        <v>72</v>
      </c>
      <c r="P2" s="1" t="s">
        <v>70</v>
      </c>
      <c r="Q2" s="1" t="s">
        <v>73</v>
      </c>
      <c r="R2" s="1" t="s">
        <v>72</v>
      </c>
      <c r="S2" s="1" t="s">
        <v>72</v>
      </c>
      <c r="T2" s="1" t="s">
        <v>72</v>
      </c>
      <c r="U2" s="1" t="s">
        <v>68</v>
      </c>
      <c r="V2" s="1" t="s">
        <v>69</v>
      </c>
      <c r="W2" s="1" t="s">
        <v>69</v>
      </c>
      <c r="X2" s="1" t="s">
        <v>68</v>
      </c>
      <c r="Y2" s="1" t="s">
        <v>68</v>
      </c>
      <c r="Z2" s="1" t="s">
        <v>68</v>
      </c>
      <c r="AA2" s="1" t="s">
        <v>68</v>
      </c>
      <c r="AB2" s="1" t="s">
        <v>69</v>
      </c>
      <c r="AC2" s="1" t="s">
        <v>69</v>
      </c>
      <c r="AD2" s="1" t="s">
        <v>68</v>
      </c>
      <c r="AE2" s="1" t="s">
        <v>69</v>
      </c>
      <c r="AF2" s="1" t="s">
        <v>69</v>
      </c>
      <c r="AG2" s="1" t="s">
        <v>69</v>
      </c>
      <c r="AH2" s="1" t="s">
        <v>68</v>
      </c>
      <c r="AI2" s="1" t="s">
        <v>68</v>
      </c>
      <c r="AJ2" s="1" t="s">
        <v>68</v>
      </c>
      <c r="AK2" s="1" t="s">
        <v>69</v>
      </c>
      <c r="AL2" s="1" t="s">
        <v>69</v>
      </c>
      <c r="AM2" s="1" t="s">
        <v>69</v>
      </c>
      <c r="AN2" s="1" t="s">
        <v>69</v>
      </c>
      <c r="AO2" s="1" t="s">
        <v>69</v>
      </c>
      <c r="AP2" s="1" t="s">
        <v>69</v>
      </c>
      <c r="AQ2" s="1" t="s">
        <v>69</v>
      </c>
      <c r="AR2" s="1" t="s">
        <v>68</v>
      </c>
      <c r="AS2" s="1" t="s">
        <v>68</v>
      </c>
      <c r="AT2" s="1" t="s">
        <v>69</v>
      </c>
      <c r="AU2" s="1" t="s">
        <v>69</v>
      </c>
      <c r="AV2" s="1" t="s">
        <v>68</v>
      </c>
      <c r="AW2" s="1" t="s">
        <v>69</v>
      </c>
      <c r="AX2" s="1" t="s">
        <v>69</v>
      </c>
      <c r="AY2" s="1" t="s">
        <v>69</v>
      </c>
      <c r="AZ2" s="1" t="s">
        <v>69</v>
      </c>
      <c r="BA2" s="1" t="s">
        <v>68</v>
      </c>
      <c r="BB2" s="1" t="s">
        <v>68</v>
      </c>
      <c r="BC2" s="1" t="s">
        <v>69</v>
      </c>
      <c r="BD2" s="1" t="s">
        <v>74</v>
      </c>
      <c r="BE2" s="1" t="s">
        <v>69</v>
      </c>
      <c r="BF2" s="1" t="s">
        <v>69</v>
      </c>
      <c r="BG2" s="1" t="s">
        <v>69</v>
      </c>
      <c r="BH2" s="1" t="s">
        <v>69</v>
      </c>
      <c r="BI2" s="1" t="s">
        <v>69</v>
      </c>
      <c r="BJ2" s="1" t="s">
        <v>75</v>
      </c>
      <c r="BK2" s="1" t="s">
        <v>75</v>
      </c>
      <c r="BL2" s="1" t="s">
        <v>69</v>
      </c>
      <c r="BM2" s="1" t="s">
        <v>69</v>
      </c>
      <c r="BN2" s="1" t="s">
        <v>76</v>
      </c>
      <c r="BO2" s="1" t="s">
        <v>77</v>
      </c>
    </row>
    <row r="3" spans="1:67" x14ac:dyDescent="0.2">
      <c r="A3" s="2">
        <v>45398.419061967594</v>
      </c>
      <c r="B3" s="1" t="s">
        <v>78</v>
      </c>
      <c r="C3" s="1" t="s">
        <v>68</v>
      </c>
      <c r="D3" s="1" t="s">
        <v>69</v>
      </c>
      <c r="E3" s="1" t="s">
        <v>69</v>
      </c>
      <c r="F3" s="1" t="s">
        <v>68</v>
      </c>
      <c r="G3" s="1" t="s">
        <v>68</v>
      </c>
      <c r="H3" s="1" t="s">
        <v>68</v>
      </c>
      <c r="I3" s="1" t="s">
        <v>68</v>
      </c>
      <c r="J3" s="1" t="s">
        <v>68</v>
      </c>
      <c r="K3" s="1" t="s">
        <v>68</v>
      </c>
      <c r="L3" s="1" t="s">
        <v>73</v>
      </c>
      <c r="M3" s="1" t="s">
        <v>72</v>
      </c>
      <c r="N3" s="1" t="s">
        <v>72</v>
      </c>
      <c r="O3" s="1" t="s">
        <v>73</v>
      </c>
      <c r="P3" s="1" t="s">
        <v>73</v>
      </c>
      <c r="Q3" s="1" t="s">
        <v>73</v>
      </c>
      <c r="R3" s="1" t="s">
        <v>73</v>
      </c>
      <c r="S3" s="1" t="s">
        <v>73</v>
      </c>
      <c r="T3" s="1" t="s">
        <v>73</v>
      </c>
      <c r="U3" s="1" t="s">
        <v>69</v>
      </c>
      <c r="V3" s="1" t="s">
        <v>69</v>
      </c>
      <c r="X3" s="1" t="s">
        <v>69</v>
      </c>
      <c r="Y3" s="1" t="s">
        <v>69</v>
      </c>
      <c r="Z3" s="1" t="s">
        <v>69</v>
      </c>
      <c r="AA3" s="1" t="s">
        <v>69</v>
      </c>
      <c r="AB3" s="1" t="s">
        <v>69</v>
      </c>
      <c r="AC3" s="1" t="s">
        <v>69</v>
      </c>
      <c r="AD3" s="1" t="s">
        <v>68</v>
      </c>
      <c r="AE3" s="1" t="s">
        <v>69</v>
      </c>
      <c r="AF3" s="1" t="s">
        <v>69</v>
      </c>
      <c r="AG3" s="1" t="s">
        <v>68</v>
      </c>
      <c r="AH3" s="1" t="s">
        <v>68</v>
      </c>
      <c r="AI3" s="1" t="s">
        <v>68</v>
      </c>
      <c r="AJ3" s="1" t="s">
        <v>68</v>
      </c>
      <c r="AK3" s="1" t="s">
        <v>68</v>
      </c>
      <c r="AL3" s="1" t="s">
        <v>68</v>
      </c>
      <c r="AM3" s="1" t="s">
        <v>68</v>
      </c>
      <c r="AN3" s="1" t="s">
        <v>69</v>
      </c>
      <c r="AO3" s="1" t="s">
        <v>69</v>
      </c>
      <c r="AP3" s="1" t="s">
        <v>68</v>
      </c>
      <c r="AQ3" s="1" t="s">
        <v>68</v>
      </c>
      <c r="AR3" s="1" t="s">
        <v>68</v>
      </c>
      <c r="AS3" s="1" t="s">
        <v>68</v>
      </c>
      <c r="AT3" s="1" t="s">
        <v>68</v>
      </c>
      <c r="AU3" s="1" t="s">
        <v>68</v>
      </c>
      <c r="AV3" s="1" t="s">
        <v>69</v>
      </c>
      <c r="AW3" s="1" t="s">
        <v>69</v>
      </c>
      <c r="AX3" s="1" t="s">
        <v>69</v>
      </c>
      <c r="AY3" s="1" t="s">
        <v>69</v>
      </c>
      <c r="AZ3" s="1" t="s">
        <v>69</v>
      </c>
      <c r="BA3" s="1" t="s">
        <v>69</v>
      </c>
      <c r="BB3" s="1" t="s">
        <v>69</v>
      </c>
      <c r="BC3" s="1" t="s">
        <v>69</v>
      </c>
      <c r="BD3" s="1" t="s">
        <v>69</v>
      </c>
      <c r="BE3" s="1" t="s">
        <v>75</v>
      </c>
      <c r="BF3" s="1" t="s">
        <v>69</v>
      </c>
      <c r="BG3" s="1" t="s">
        <v>69</v>
      </c>
      <c r="BH3" s="1" t="s">
        <v>75</v>
      </c>
      <c r="BI3" s="1" t="s">
        <v>75</v>
      </c>
      <c r="BJ3" s="1" t="s">
        <v>75</v>
      </c>
      <c r="BK3" s="1" t="s">
        <v>75</v>
      </c>
      <c r="BL3" s="1" t="s">
        <v>75</v>
      </c>
      <c r="BM3" s="1" t="s">
        <v>75</v>
      </c>
      <c r="BN3" s="1" t="s">
        <v>79</v>
      </c>
      <c r="BO3" s="1" t="s">
        <v>80</v>
      </c>
    </row>
    <row r="4" spans="1:67" x14ac:dyDescent="0.2">
      <c r="A4" s="2">
        <v>45399.378981701389</v>
      </c>
      <c r="B4" s="1" t="s">
        <v>81</v>
      </c>
      <c r="C4" s="1" t="s">
        <v>69</v>
      </c>
      <c r="D4" s="1" t="s">
        <v>69</v>
      </c>
      <c r="E4" s="1" t="s">
        <v>69</v>
      </c>
      <c r="F4" s="1" t="s">
        <v>82</v>
      </c>
      <c r="G4" s="1" t="s">
        <v>82</v>
      </c>
      <c r="H4" s="1" t="s">
        <v>69</v>
      </c>
      <c r="I4" s="1" t="s">
        <v>69</v>
      </c>
      <c r="J4" s="1" t="s">
        <v>69</v>
      </c>
      <c r="K4" s="1" t="s">
        <v>69</v>
      </c>
      <c r="L4" s="1" t="s">
        <v>72</v>
      </c>
      <c r="M4" s="1" t="s">
        <v>72</v>
      </c>
      <c r="N4" s="1" t="s">
        <v>72</v>
      </c>
      <c r="O4" s="1" t="s">
        <v>73</v>
      </c>
      <c r="P4" s="1" t="s">
        <v>73</v>
      </c>
      <c r="Q4" s="1" t="s">
        <v>72</v>
      </c>
      <c r="R4" s="1" t="s">
        <v>72</v>
      </c>
      <c r="S4" s="1" t="s">
        <v>72</v>
      </c>
      <c r="T4" s="1" t="s">
        <v>72</v>
      </c>
      <c r="U4" s="1" t="s">
        <v>69</v>
      </c>
      <c r="V4" s="1" t="s">
        <v>69</v>
      </c>
      <c r="W4" s="1" t="s">
        <v>69</v>
      </c>
      <c r="X4" s="1" t="s">
        <v>82</v>
      </c>
      <c r="Y4" s="1" t="s">
        <v>82</v>
      </c>
      <c r="Z4" s="1" t="s">
        <v>69</v>
      </c>
      <c r="AA4" s="1" t="s">
        <v>69</v>
      </c>
      <c r="AB4" s="1" t="s">
        <v>69</v>
      </c>
      <c r="AC4" s="1" t="s">
        <v>69</v>
      </c>
      <c r="AD4" s="1" t="s">
        <v>69</v>
      </c>
      <c r="AE4" s="1" t="s">
        <v>69</v>
      </c>
      <c r="AF4" s="1" t="s">
        <v>69</v>
      </c>
      <c r="AG4" s="1" t="s">
        <v>82</v>
      </c>
      <c r="AH4" s="1" t="s">
        <v>82</v>
      </c>
      <c r="AI4" s="1" t="s">
        <v>69</v>
      </c>
      <c r="AJ4" s="1" t="s">
        <v>69</v>
      </c>
      <c r="AK4" s="1" t="s">
        <v>69</v>
      </c>
      <c r="AL4" s="1" t="s">
        <v>69</v>
      </c>
      <c r="AM4" s="1" t="s">
        <v>69</v>
      </c>
      <c r="AN4" s="1" t="s">
        <v>69</v>
      </c>
      <c r="AO4" s="1" t="s">
        <v>69</v>
      </c>
      <c r="AP4" s="1" t="s">
        <v>82</v>
      </c>
      <c r="AQ4" s="1" t="s">
        <v>82</v>
      </c>
      <c r="AR4" s="1" t="s">
        <v>69</v>
      </c>
      <c r="AS4" s="1" t="s">
        <v>69</v>
      </c>
      <c r="AT4" s="1" t="s">
        <v>69</v>
      </c>
      <c r="AU4" s="1" t="s">
        <v>69</v>
      </c>
      <c r="AV4" s="1" t="s">
        <v>69</v>
      </c>
      <c r="AW4" s="1" t="s">
        <v>69</v>
      </c>
      <c r="AX4" s="1" t="s">
        <v>69</v>
      </c>
      <c r="AY4" s="1" t="s">
        <v>82</v>
      </c>
      <c r="AZ4" s="1" t="s">
        <v>82</v>
      </c>
      <c r="BA4" s="1" t="s">
        <v>69</v>
      </c>
      <c r="BB4" s="1" t="s">
        <v>69</v>
      </c>
      <c r="BC4" s="1" t="s">
        <v>69</v>
      </c>
      <c r="BD4" s="1" t="s">
        <v>69</v>
      </c>
      <c r="BE4" s="1" t="s">
        <v>69</v>
      </c>
      <c r="BF4" s="1" t="s">
        <v>69</v>
      </c>
      <c r="BG4" s="1" t="s">
        <v>69</v>
      </c>
      <c r="BH4" s="1" t="s">
        <v>83</v>
      </c>
      <c r="BI4" s="1" t="s">
        <v>83</v>
      </c>
      <c r="BJ4" s="1" t="s">
        <v>69</v>
      </c>
      <c r="BK4" s="1" t="s">
        <v>69</v>
      </c>
      <c r="BL4" s="1" t="s">
        <v>69</v>
      </c>
      <c r="BM4" s="1" t="s">
        <v>69</v>
      </c>
      <c r="BN4" s="1" t="s">
        <v>75</v>
      </c>
      <c r="BO4" s="1" t="s">
        <v>84</v>
      </c>
    </row>
    <row r="5" spans="1:67" x14ac:dyDescent="0.2">
      <c r="A5" s="2">
        <v>45399.382900752316</v>
      </c>
      <c r="B5" s="1" t="s">
        <v>85</v>
      </c>
      <c r="C5" s="1" t="s">
        <v>69</v>
      </c>
      <c r="D5" s="1" t="s">
        <v>69</v>
      </c>
      <c r="E5" s="1" t="s">
        <v>69</v>
      </c>
      <c r="F5" s="1" t="s">
        <v>68</v>
      </c>
      <c r="G5" s="1" t="s">
        <v>68</v>
      </c>
      <c r="H5" s="1" t="s">
        <v>68</v>
      </c>
      <c r="I5" s="1" t="s">
        <v>69</v>
      </c>
      <c r="J5" s="1" t="s">
        <v>69</v>
      </c>
      <c r="K5" s="1" t="s">
        <v>69</v>
      </c>
      <c r="L5" s="1" t="s">
        <v>70</v>
      </c>
      <c r="M5" s="1" t="s">
        <v>70</v>
      </c>
      <c r="N5" s="1" t="s">
        <v>70</v>
      </c>
      <c r="O5" s="1" t="s">
        <v>72</v>
      </c>
      <c r="P5" s="1" t="s">
        <v>72</v>
      </c>
      <c r="Q5" s="1" t="s">
        <v>72</v>
      </c>
      <c r="R5" s="1" t="s">
        <v>72</v>
      </c>
      <c r="S5" s="1" t="s">
        <v>70</v>
      </c>
      <c r="T5" s="1" t="s">
        <v>71</v>
      </c>
      <c r="U5" s="1" t="s">
        <v>69</v>
      </c>
      <c r="V5" s="1" t="s">
        <v>69</v>
      </c>
      <c r="W5" s="1" t="s">
        <v>69</v>
      </c>
      <c r="X5" s="1" t="s">
        <v>68</v>
      </c>
      <c r="Y5" s="1" t="s">
        <v>68</v>
      </c>
      <c r="Z5" s="1" t="s">
        <v>68</v>
      </c>
      <c r="AA5" s="1" t="s">
        <v>68</v>
      </c>
      <c r="AB5" s="1" t="s">
        <v>69</v>
      </c>
      <c r="AC5" s="1" t="s">
        <v>69</v>
      </c>
      <c r="AD5" s="1" t="s">
        <v>69</v>
      </c>
      <c r="AE5" s="1" t="s">
        <v>69</v>
      </c>
      <c r="AF5" s="1" t="s">
        <v>69</v>
      </c>
      <c r="AG5" s="1" t="s">
        <v>68</v>
      </c>
      <c r="AH5" s="1" t="s">
        <v>68</v>
      </c>
      <c r="AI5" s="1" t="s">
        <v>68</v>
      </c>
      <c r="AJ5" s="1" t="s">
        <v>68</v>
      </c>
      <c r="AK5" s="1" t="s">
        <v>69</v>
      </c>
      <c r="AL5" s="1" t="s">
        <v>69</v>
      </c>
      <c r="AM5" s="1" t="s">
        <v>69</v>
      </c>
      <c r="AN5" s="1" t="s">
        <v>69</v>
      </c>
      <c r="AO5" s="1" t="s">
        <v>74</v>
      </c>
      <c r="AP5" s="1" t="s">
        <v>68</v>
      </c>
      <c r="AQ5" s="1" t="s">
        <v>68</v>
      </c>
      <c r="AR5" s="1" t="s">
        <v>68</v>
      </c>
      <c r="AS5" s="1" t="s">
        <v>68</v>
      </c>
      <c r="AT5" s="1" t="s">
        <v>69</v>
      </c>
      <c r="AU5" s="1" t="s">
        <v>69</v>
      </c>
      <c r="AV5" s="1" t="s">
        <v>69</v>
      </c>
      <c r="AW5" s="1" t="s">
        <v>69</v>
      </c>
      <c r="AX5" s="1" t="s">
        <v>69</v>
      </c>
      <c r="AY5" s="1" t="s">
        <v>68</v>
      </c>
      <c r="AZ5" s="1" t="s">
        <v>68</v>
      </c>
      <c r="BA5" s="1" t="s">
        <v>68</v>
      </c>
      <c r="BB5" s="1" t="s">
        <v>68</v>
      </c>
      <c r="BC5" s="1" t="s">
        <v>69</v>
      </c>
      <c r="BD5" s="1" t="s">
        <v>69</v>
      </c>
      <c r="BE5" s="1" t="s">
        <v>69</v>
      </c>
      <c r="BF5" s="1" t="s">
        <v>69</v>
      </c>
      <c r="BG5" s="1" t="s">
        <v>69</v>
      </c>
      <c r="BH5" s="1" t="s">
        <v>75</v>
      </c>
      <c r="BI5" s="1" t="s">
        <v>75</v>
      </c>
      <c r="BJ5" s="1" t="s">
        <v>75</v>
      </c>
      <c r="BK5" s="1" t="s">
        <v>75</v>
      </c>
      <c r="BL5" s="1" t="s">
        <v>69</v>
      </c>
      <c r="BM5" s="1" t="s">
        <v>69</v>
      </c>
      <c r="BN5" s="1" t="s">
        <v>86</v>
      </c>
      <c r="BO5" s="1" t="s">
        <v>87</v>
      </c>
    </row>
    <row r="6" spans="1:67" x14ac:dyDescent="0.2">
      <c r="A6" s="2">
        <v>45399.383169502311</v>
      </c>
      <c r="B6" s="1" t="s">
        <v>88</v>
      </c>
      <c r="C6" s="1" t="s">
        <v>68</v>
      </c>
      <c r="D6" s="1" t="s">
        <v>68</v>
      </c>
      <c r="E6" s="1" t="s">
        <v>69</v>
      </c>
      <c r="F6" s="1" t="s">
        <v>68</v>
      </c>
      <c r="G6" s="1" t="s">
        <v>82</v>
      </c>
      <c r="H6" s="1" t="s">
        <v>82</v>
      </c>
      <c r="I6" s="1" t="s">
        <v>82</v>
      </c>
      <c r="J6" s="1" t="s">
        <v>69</v>
      </c>
      <c r="K6" s="1" t="s">
        <v>68</v>
      </c>
      <c r="L6" s="1" t="s">
        <v>72</v>
      </c>
      <c r="M6" s="1" t="s">
        <v>72</v>
      </c>
      <c r="N6" s="1" t="s">
        <v>72</v>
      </c>
      <c r="O6" s="1" t="s">
        <v>72</v>
      </c>
      <c r="P6" s="1" t="s">
        <v>72</v>
      </c>
      <c r="Q6" s="1" t="s">
        <v>72</v>
      </c>
      <c r="R6" s="1" t="s">
        <v>73</v>
      </c>
      <c r="S6" s="1" t="s">
        <v>72</v>
      </c>
      <c r="T6" s="1" t="s">
        <v>72</v>
      </c>
      <c r="U6" s="1" t="s">
        <v>68</v>
      </c>
      <c r="V6" s="1" t="s">
        <v>68</v>
      </c>
      <c r="W6" s="1" t="s">
        <v>68</v>
      </c>
      <c r="X6" s="1" t="s">
        <v>68</v>
      </c>
      <c r="Y6" s="1" t="s">
        <v>68</v>
      </c>
      <c r="Z6" s="1" t="s">
        <v>68</v>
      </c>
      <c r="AA6" s="1" t="s">
        <v>68</v>
      </c>
      <c r="AB6" s="1" t="s">
        <v>68</v>
      </c>
      <c r="AC6" s="1" t="s">
        <v>68</v>
      </c>
      <c r="AD6" s="1" t="s">
        <v>68</v>
      </c>
      <c r="AE6" s="1" t="s">
        <v>68</v>
      </c>
      <c r="AF6" s="1" t="s">
        <v>68</v>
      </c>
      <c r="AG6" s="1" t="s">
        <v>68</v>
      </c>
      <c r="AH6" s="1" t="s">
        <v>68</v>
      </c>
      <c r="AI6" s="1" t="s">
        <v>68</v>
      </c>
      <c r="AJ6" s="1" t="s">
        <v>68</v>
      </c>
      <c r="AK6" s="1" t="s">
        <v>68</v>
      </c>
      <c r="AL6" s="1" t="s">
        <v>68</v>
      </c>
      <c r="AM6" s="1" t="s">
        <v>68</v>
      </c>
      <c r="AN6" s="1" t="s">
        <v>68</v>
      </c>
      <c r="AO6" s="1" t="s">
        <v>68</v>
      </c>
      <c r="AP6" s="1" t="s">
        <v>68</v>
      </c>
      <c r="AQ6" s="1" t="s">
        <v>68</v>
      </c>
      <c r="AR6" s="1" t="s">
        <v>68</v>
      </c>
      <c r="AS6" s="1" t="s">
        <v>68</v>
      </c>
      <c r="AT6" s="1" t="s">
        <v>68</v>
      </c>
      <c r="AU6" s="1" t="s">
        <v>68</v>
      </c>
      <c r="AV6" s="1" t="s">
        <v>68</v>
      </c>
      <c r="AW6" s="1" t="s">
        <v>68</v>
      </c>
      <c r="AX6" s="1" t="s">
        <v>68</v>
      </c>
      <c r="AY6" s="1" t="s">
        <v>68</v>
      </c>
      <c r="AZ6" s="1" t="s">
        <v>68</v>
      </c>
      <c r="BA6" s="1" t="s">
        <v>68</v>
      </c>
      <c r="BB6" s="1" t="s">
        <v>68</v>
      </c>
      <c r="BC6" s="1" t="s">
        <v>68</v>
      </c>
      <c r="BD6" s="1" t="s">
        <v>68</v>
      </c>
      <c r="BE6" s="1" t="s">
        <v>75</v>
      </c>
      <c r="BF6" s="1" t="s">
        <v>75</v>
      </c>
      <c r="BG6" s="1" t="s">
        <v>75</v>
      </c>
      <c r="BH6" s="1" t="s">
        <v>75</v>
      </c>
      <c r="BI6" s="1" t="s">
        <v>75</v>
      </c>
      <c r="BJ6" s="1" t="s">
        <v>75</v>
      </c>
      <c r="BK6" s="1" t="s">
        <v>75</v>
      </c>
      <c r="BL6" s="1" t="s">
        <v>75</v>
      </c>
      <c r="BM6" s="1" t="s">
        <v>75</v>
      </c>
      <c r="BN6" s="1" t="s">
        <v>89</v>
      </c>
      <c r="BO6" s="1" t="s">
        <v>90</v>
      </c>
    </row>
    <row r="7" spans="1:67" x14ac:dyDescent="0.2">
      <c r="A7" s="2">
        <v>45399.384680497686</v>
      </c>
      <c r="B7" s="1" t="s">
        <v>91</v>
      </c>
      <c r="C7" s="1" t="s">
        <v>74</v>
      </c>
      <c r="D7" s="1" t="s">
        <v>74</v>
      </c>
      <c r="E7" s="1" t="s">
        <v>82</v>
      </c>
      <c r="F7" s="1" t="s">
        <v>74</v>
      </c>
      <c r="G7" s="1" t="s">
        <v>68</v>
      </c>
      <c r="H7" s="1" t="s">
        <v>74</v>
      </c>
      <c r="I7" s="1" t="s">
        <v>68</v>
      </c>
      <c r="J7" s="1" t="s">
        <v>68</v>
      </c>
      <c r="K7" s="1" t="s">
        <v>68</v>
      </c>
      <c r="L7" s="1" t="s">
        <v>70</v>
      </c>
      <c r="M7" s="1" t="s">
        <v>70</v>
      </c>
      <c r="N7" s="1" t="s">
        <v>73</v>
      </c>
      <c r="O7" s="1" t="s">
        <v>73</v>
      </c>
      <c r="P7" s="1" t="s">
        <v>73</v>
      </c>
      <c r="Q7" s="1" t="s">
        <v>70</v>
      </c>
      <c r="R7" s="1" t="s">
        <v>73</v>
      </c>
      <c r="S7" s="1" t="s">
        <v>73</v>
      </c>
      <c r="T7" s="1" t="s">
        <v>73</v>
      </c>
      <c r="U7" s="1" t="s">
        <v>74</v>
      </c>
      <c r="V7" s="1" t="s">
        <v>74</v>
      </c>
      <c r="W7" s="1" t="s">
        <v>82</v>
      </c>
      <c r="X7" s="1" t="s">
        <v>68</v>
      </c>
      <c r="Y7" s="1" t="s">
        <v>68</v>
      </c>
      <c r="Z7" s="1" t="s">
        <v>74</v>
      </c>
      <c r="AA7" s="1" t="s">
        <v>68</v>
      </c>
      <c r="AB7" s="1" t="s">
        <v>68</v>
      </c>
      <c r="AC7" s="1" t="s">
        <v>68</v>
      </c>
      <c r="AD7" s="1" t="s">
        <v>74</v>
      </c>
      <c r="AE7" s="1" t="s">
        <v>74</v>
      </c>
      <c r="AF7" s="1" t="s">
        <v>82</v>
      </c>
      <c r="AG7" s="1" t="s">
        <v>68</v>
      </c>
      <c r="AH7" s="1" t="s">
        <v>68</v>
      </c>
      <c r="AI7" s="1" t="s">
        <v>74</v>
      </c>
      <c r="AJ7" s="1" t="s">
        <v>68</v>
      </c>
      <c r="AK7" s="1" t="s">
        <v>68</v>
      </c>
      <c r="AL7" s="1" t="s">
        <v>68</v>
      </c>
      <c r="AM7" s="1" t="s">
        <v>74</v>
      </c>
      <c r="AN7" s="1" t="s">
        <v>74</v>
      </c>
      <c r="AO7" s="1" t="s">
        <v>68</v>
      </c>
      <c r="AP7" s="1" t="s">
        <v>68</v>
      </c>
      <c r="AQ7" s="1" t="s">
        <v>68</v>
      </c>
      <c r="AR7" s="1" t="s">
        <v>74</v>
      </c>
      <c r="AS7" s="1" t="s">
        <v>68</v>
      </c>
      <c r="AT7" s="1" t="s">
        <v>68</v>
      </c>
      <c r="AU7" s="1" t="s">
        <v>68</v>
      </c>
      <c r="AV7" s="1" t="s">
        <v>74</v>
      </c>
      <c r="AW7" s="1" t="s">
        <v>74</v>
      </c>
      <c r="AX7" s="1" t="s">
        <v>68</v>
      </c>
      <c r="AY7" s="1" t="s">
        <v>68</v>
      </c>
      <c r="AZ7" s="1" t="s">
        <v>68</v>
      </c>
      <c r="BA7" s="1" t="s">
        <v>74</v>
      </c>
      <c r="BB7" s="1" t="s">
        <v>68</v>
      </c>
      <c r="BC7" s="1" t="s">
        <v>68</v>
      </c>
      <c r="BD7" s="1" t="s">
        <v>68</v>
      </c>
      <c r="BE7" s="1" t="s">
        <v>92</v>
      </c>
      <c r="BF7" s="1" t="s">
        <v>92</v>
      </c>
      <c r="BG7" s="1" t="s">
        <v>75</v>
      </c>
      <c r="BH7" s="1" t="s">
        <v>75</v>
      </c>
      <c r="BI7" s="1" t="s">
        <v>75</v>
      </c>
      <c r="BJ7" s="1" t="s">
        <v>92</v>
      </c>
      <c r="BK7" s="1" t="s">
        <v>75</v>
      </c>
      <c r="BL7" s="1" t="s">
        <v>75</v>
      </c>
      <c r="BM7" s="1" t="s">
        <v>75</v>
      </c>
      <c r="BN7" s="1" t="s">
        <v>93</v>
      </c>
      <c r="BO7" s="1" t="s">
        <v>94</v>
      </c>
    </row>
    <row r="8" spans="1:67" x14ac:dyDescent="0.2">
      <c r="A8" s="2">
        <v>45399.39369759259</v>
      </c>
      <c r="B8" s="1" t="s">
        <v>95</v>
      </c>
      <c r="C8" s="1" t="s">
        <v>69</v>
      </c>
      <c r="D8" s="1" t="s">
        <v>74</v>
      </c>
      <c r="E8" s="1" t="s">
        <v>69</v>
      </c>
      <c r="F8" s="1" t="s">
        <v>69</v>
      </c>
      <c r="G8" s="1" t="s">
        <v>69</v>
      </c>
      <c r="H8" s="1" t="s">
        <v>69</v>
      </c>
      <c r="I8" s="1" t="s">
        <v>69</v>
      </c>
      <c r="J8" s="1" t="s">
        <v>69</v>
      </c>
      <c r="K8" s="1" t="s">
        <v>74</v>
      </c>
      <c r="L8" s="1" t="s">
        <v>72</v>
      </c>
      <c r="M8" s="1" t="s">
        <v>70</v>
      </c>
      <c r="N8" s="1" t="s">
        <v>70</v>
      </c>
      <c r="O8" s="1" t="s">
        <v>72</v>
      </c>
      <c r="Q8" s="1" t="s">
        <v>70</v>
      </c>
      <c r="R8" s="1" t="s">
        <v>70</v>
      </c>
      <c r="S8" s="1" t="s">
        <v>70</v>
      </c>
      <c r="T8" s="1" t="s">
        <v>71</v>
      </c>
      <c r="U8" s="1" t="s">
        <v>69</v>
      </c>
      <c r="V8" s="1" t="s">
        <v>69</v>
      </c>
      <c r="W8" s="1" t="s">
        <v>69</v>
      </c>
      <c r="X8" s="1" t="s">
        <v>69</v>
      </c>
      <c r="Y8" s="1" t="s">
        <v>69</v>
      </c>
      <c r="Z8" s="1" t="s">
        <v>69</v>
      </c>
      <c r="AA8" s="1" t="s">
        <v>69</v>
      </c>
      <c r="AB8" s="1" t="s">
        <v>69</v>
      </c>
      <c r="AC8" s="1" t="s">
        <v>74</v>
      </c>
      <c r="AD8" s="1" t="s">
        <v>69</v>
      </c>
      <c r="AE8" s="1" t="s">
        <v>69</v>
      </c>
      <c r="AF8" s="1" t="s">
        <v>69</v>
      </c>
      <c r="AG8" s="1" t="s">
        <v>69</v>
      </c>
      <c r="AH8" s="1" t="s">
        <v>69</v>
      </c>
      <c r="AI8" s="1" t="s">
        <v>69</v>
      </c>
      <c r="AJ8" s="1" t="s">
        <v>69</v>
      </c>
      <c r="AK8" s="1" t="s">
        <v>69</v>
      </c>
      <c r="AL8" s="1" t="s">
        <v>74</v>
      </c>
      <c r="AM8" s="1" t="s">
        <v>69</v>
      </c>
      <c r="AN8" s="1" t="s">
        <v>74</v>
      </c>
      <c r="AO8" s="1" t="s">
        <v>69</v>
      </c>
      <c r="AP8" s="1" t="s">
        <v>69</v>
      </c>
      <c r="AQ8" s="1" t="s">
        <v>68</v>
      </c>
      <c r="AR8" s="1" t="s">
        <v>69</v>
      </c>
      <c r="AS8" s="1" t="s">
        <v>69</v>
      </c>
      <c r="AT8" s="1" t="s">
        <v>69</v>
      </c>
      <c r="AU8" s="1" t="s">
        <v>74</v>
      </c>
      <c r="AV8" s="1" t="s">
        <v>69</v>
      </c>
      <c r="AW8" s="1" t="s">
        <v>69</v>
      </c>
      <c r="AX8" s="1" t="s">
        <v>69</v>
      </c>
      <c r="AY8" s="1" t="s">
        <v>69</v>
      </c>
      <c r="AZ8" s="1" t="s">
        <v>68</v>
      </c>
      <c r="BA8" s="1" t="s">
        <v>69</v>
      </c>
      <c r="BB8" s="1" t="s">
        <v>69</v>
      </c>
      <c r="BC8" s="1" t="s">
        <v>69</v>
      </c>
      <c r="BD8" s="1" t="s">
        <v>74</v>
      </c>
      <c r="BE8" s="1" t="s">
        <v>75</v>
      </c>
      <c r="BF8" s="1" t="s">
        <v>75</v>
      </c>
      <c r="BG8" s="1" t="s">
        <v>75</v>
      </c>
      <c r="BH8" s="1" t="s">
        <v>75</v>
      </c>
      <c r="BI8" s="1" t="s">
        <v>75</v>
      </c>
      <c r="BJ8" s="1" t="s">
        <v>75</v>
      </c>
      <c r="BK8" s="1" t="s">
        <v>75</v>
      </c>
      <c r="BL8" s="1" t="s">
        <v>75</v>
      </c>
      <c r="BM8" s="1" t="s">
        <v>75</v>
      </c>
      <c r="BN8" s="1" t="s">
        <v>96</v>
      </c>
      <c r="BO8" s="1" t="s">
        <v>97</v>
      </c>
    </row>
    <row r="9" spans="1:67" x14ac:dyDescent="0.2">
      <c r="A9" s="2">
        <v>45399.424030196758</v>
      </c>
      <c r="B9" s="1" t="s">
        <v>98</v>
      </c>
      <c r="C9" s="1" t="s">
        <v>68</v>
      </c>
      <c r="D9" s="1" t="s">
        <v>68</v>
      </c>
      <c r="E9" s="1" t="s">
        <v>69</v>
      </c>
      <c r="F9" s="1" t="s">
        <v>68</v>
      </c>
      <c r="G9" s="1" t="s">
        <v>69</v>
      </c>
      <c r="H9" s="1" t="s">
        <v>68</v>
      </c>
      <c r="I9" s="1" t="s">
        <v>68</v>
      </c>
      <c r="J9" s="1" t="s">
        <v>68</v>
      </c>
      <c r="K9" s="1" t="s">
        <v>68</v>
      </c>
      <c r="L9" s="1" t="s">
        <v>73</v>
      </c>
      <c r="M9" s="1" t="s">
        <v>73</v>
      </c>
      <c r="N9" s="1" t="s">
        <v>72</v>
      </c>
      <c r="O9" s="1" t="s">
        <v>73</v>
      </c>
      <c r="P9" s="1" t="s">
        <v>73</v>
      </c>
      <c r="Q9" s="1" t="s">
        <v>73</v>
      </c>
      <c r="R9" s="1" t="s">
        <v>72</v>
      </c>
      <c r="S9" s="1" t="s">
        <v>72</v>
      </c>
      <c r="T9" s="1" t="s">
        <v>72</v>
      </c>
      <c r="U9" s="1" t="s">
        <v>82</v>
      </c>
      <c r="V9" s="1" t="s">
        <v>68</v>
      </c>
      <c r="W9" s="1" t="s">
        <v>68</v>
      </c>
      <c r="X9" s="1" t="s">
        <v>68</v>
      </c>
      <c r="Y9" s="1" t="s">
        <v>68</v>
      </c>
      <c r="Z9" s="1" t="s">
        <v>68</v>
      </c>
      <c r="AA9" s="1" t="s">
        <v>68</v>
      </c>
      <c r="AB9" s="1" t="s">
        <v>68</v>
      </c>
      <c r="AC9" s="1" t="s">
        <v>68</v>
      </c>
      <c r="AD9" s="1" t="s">
        <v>68</v>
      </c>
      <c r="AE9" s="1" t="s">
        <v>68</v>
      </c>
      <c r="AF9" s="1" t="s">
        <v>69</v>
      </c>
      <c r="AG9" s="1" t="s">
        <v>68</v>
      </c>
      <c r="AH9" s="1" t="s">
        <v>68</v>
      </c>
      <c r="AI9" s="1" t="s">
        <v>68</v>
      </c>
      <c r="AJ9" s="1" t="s">
        <v>68</v>
      </c>
      <c r="AK9" s="1" t="s">
        <v>68</v>
      </c>
      <c r="AL9" s="1" t="s">
        <v>68</v>
      </c>
      <c r="AM9" s="1" t="s">
        <v>68</v>
      </c>
      <c r="AN9" s="1" t="s">
        <v>68</v>
      </c>
      <c r="AO9" s="1" t="s">
        <v>69</v>
      </c>
      <c r="AP9" s="1" t="s">
        <v>69</v>
      </c>
      <c r="AQ9" s="1" t="s">
        <v>69</v>
      </c>
      <c r="AR9" s="1" t="s">
        <v>68</v>
      </c>
      <c r="AS9" s="1" t="s">
        <v>68</v>
      </c>
      <c r="AT9" s="1" t="s">
        <v>68</v>
      </c>
      <c r="AU9" s="1" t="s">
        <v>68</v>
      </c>
      <c r="AV9" s="1" t="s">
        <v>68</v>
      </c>
      <c r="AW9" s="1" t="s">
        <v>68</v>
      </c>
      <c r="AX9" s="1" t="s">
        <v>69</v>
      </c>
      <c r="AY9" s="1" t="s">
        <v>69</v>
      </c>
      <c r="AZ9" s="1" t="s">
        <v>69</v>
      </c>
      <c r="BA9" s="1" t="s">
        <v>68</v>
      </c>
      <c r="BB9" s="1" t="s">
        <v>68</v>
      </c>
      <c r="BC9" s="1" t="s">
        <v>68</v>
      </c>
      <c r="BD9" s="1" t="s">
        <v>68</v>
      </c>
      <c r="BE9" s="1" t="s">
        <v>75</v>
      </c>
      <c r="BF9" s="1" t="s">
        <v>75</v>
      </c>
      <c r="BG9" s="1" t="s">
        <v>75</v>
      </c>
      <c r="BH9" s="1" t="s">
        <v>75</v>
      </c>
      <c r="BI9" s="1" t="s">
        <v>75</v>
      </c>
      <c r="BJ9" s="1" t="s">
        <v>75</v>
      </c>
      <c r="BK9" s="1" t="s">
        <v>75</v>
      </c>
      <c r="BL9" s="1" t="s">
        <v>75</v>
      </c>
      <c r="BM9" s="1" t="s">
        <v>75</v>
      </c>
      <c r="BN9" s="1" t="s">
        <v>99</v>
      </c>
      <c r="BO9" s="1" t="s">
        <v>100</v>
      </c>
    </row>
    <row r="10" spans="1:67" x14ac:dyDescent="0.2">
      <c r="A10" s="2">
        <v>45399.429048796301</v>
      </c>
      <c r="B10" s="1" t="s">
        <v>101</v>
      </c>
      <c r="C10" s="1" t="s">
        <v>69</v>
      </c>
      <c r="D10" s="1" t="s">
        <v>69</v>
      </c>
      <c r="F10" s="1" t="s">
        <v>69</v>
      </c>
      <c r="G10" s="1" t="s">
        <v>68</v>
      </c>
      <c r="H10" s="1" t="s">
        <v>68</v>
      </c>
      <c r="I10" s="1" t="s">
        <v>68</v>
      </c>
      <c r="J10" s="1" t="s">
        <v>69</v>
      </c>
      <c r="K10" s="1" t="s">
        <v>102</v>
      </c>
      <c r="L10" s="1" t="s">
        <v>73</v>
      </c>
      <c r="M10" s="1" t="s">
        <v>72</v>
      </c>
      <c r="O10" s="1" t="s">
        <v>72</v>
      </c>
      <c r="P10" s="1" t="s">
        <v>73</v>
      </c>
      <c r="Q10" s="1" t="s">
        <v>73</v>
      </c>
      <c r="R10" s="1" t="s">
        <v>103</v>
      </c>
      <c r="S10" s="1" t="s">
        <v>72</v>
      </c>
      <c r="U10" s="1" t="s">
        <v>68</v>
      </c>
      <c r="V10" s="1" t="s">
        <v>69</v>
      </c>
      <c r="W10" s="1" t="s">
        <v>69</v>
      </c>
      <c r="X10" s="1" t="s">
        <v>68</v>
      </c>
      <c r="Y10" s="1" t="s">
        <v>68</v>
      </c>
      <c r="Z10" s="1" t="s">
        <v>82</v>
      </c>
      <c r="AA10" s="1" t="s">
        <v>69</v>
      </c>
      <c r="AB10" s="1" t="s">
        <v>69</v>
      </c>
      <c r="AC10" s="1" t="s">
        <v>102</v>
      </c>
      <c r="AD10" s="1" t="s">
        <v>68</v>
      </c>
      <c r="AE10" s="1" t="s">
        <v>69</v>
      </c>
      <c r="AF10" s="1" t="s">
        <v>69</v>
      </c>
      <c r="AG10" s="1" t="s">
        <v>68</v>
      </c>
      <c r="AH10" s="1" t="s">
        <v>68</v>
      </c>
      <c r="AI10" s="1" t="s">
        <v>82</v>
      </c>
      <c r="AJ10" s="1" t="s">
        <v>68</v>
      </c>
      <c r="AK10" s="1" t="s">
        <v>69</v>
      </c>
      <c r="AL10" s="1" t="s">
        <v>74</v>
      </c>
      <c r="AM10" s="1" t="s">
        <v>82</v>
      </c>
      <c r="AN10" s="1" t="s">
        <v>69</v>
      </c>
      <c r="AO10" s="1" t="s">
        <v>69</v>
      </c>
      <c r="AP10" s="1" t="s">
        <v>68</v>
      </c>
      <c r="AQ10" s="1" t="s">
        <v>69</v>
      </c>
      <c r="AR10" s="1" t="s">
        <v>82</v>
      </c>
      <c r="AS10" s="1" t="s">
        <v>69</v>
      </c>
      <c r="AT10" s="1" t="s">
        <v>68</v>
      </c>
      <c r="AU10" s="1" t="s">
        <v>102</v>
      </c>
      <c r="AV10" s="1" t="s">
        <v>82</v>
      </c>
      <c r="AW10" s="1" t="s">
        <v>68</v>
      </c>
      <c r="AX10" s="1" t="s">
        <v>69</v>
      </c>
      <c r="AY10" s="1" t="s">
        <v>68</v>
      </c>
      <c r="AZ10" s="1" t="s">
        <v>68</v>
      </c>
      <c r="BA10" s="1" t="s">
        <v>82</v>
      </c>
      <c r="BB10" s="1" t="s">
        <v>68</v>
      </c>
      <c r="BC10" s="1" t="s">
        <v>68</v>
      </c>
      <c r="BD10" s="1" t="s">
        <v>69</v>
      </c>
      <c r="BE10" s="1" t="s">
        <v>75</v>
      </c>
      <c r="BF10" s="1" t="s">
        <v>69</v>
      </c>
      <c r="BG10" s="1" t="s">
        <v>69</v>
      </c>
      <c r="BH10" s="1" t="s">
        <v>75</v>
      </c>
      <c r="BI10" s="1" t="s">
        <v>75</v>
      </c>
      <c r="BJ10" s="1" t="s">
        <v>83</v>
      </c>
      <c r="BK10" s="1" t="s">
        <v>69</v>
      </c>
      <c r="BL10" s="1" t="s">
        <v>69</v>
      </c>
      <c r="BM10" s="1" t="s">
        <v>69</v>
      </c>
      <c r="BN10" s="1" t="s">
        <v>104</v>
      </c>
      <c r="BO10" s="1" t="s">
        <v>105</v>
      </c>
    </row>
    <row r="11" spans="1:67" x14ac:dyDescent="0.2">
      <c r="A11" s="2">
        <v>45399.472433368057</v>
      </c>
      <c r="B11" s="1" t="s">
        <v>106</v>
      </c>
      <c r="C11" s="1" t="s">
        <v>68</v>
      </c>
      <c r="D11" s="1" t="s">
        <v>68</v>
      </c>
      <c r="E11" s="1" t="s">
        <v>68</v>
      </c>
      <c r="F11" s="1" t="s">
        <v>68</v>
      </c>
      <c r="G11" s="1" t="s">
        <v>68</v>
      </c>
      <c r="H11" s="1" t="s">
        <v>68</v>
      </c>
      <c r="I11" s="1" t="s">
        <v>68</v>
      </c>
      <c r="J11" s="1" t="s">
        <v>68</v>
      </c>
      <c r="K11" s="1" t="s">
        <v>68</v>
      </c>
      <c r="L11" s="1" t="s">
        <v>73</v>
      </c>
      <c r="M11" s="1" t="s">
        <v>73</v>
      </c>
      <c r="N11" s="1" t="s">
        <v>73</v>
      </c>
      <c r="O11" s="1" t="s">
        <v>73</v>
      </c>
      <c r="P11" s="1" t="s">
        <v>73</v>
      </c>
      <c r="Q11" s="1" t="s">
        <v>73</v>
      </c>
      <c r="R11" s="1" t="s">
        <v>73</v>
      </c>
      <c r="S11" s="1" t="s">
        <v>73</v>
      </c>
      <c r="T11" s="1" t="s">
        <v>73</v>
      </c>
      <c r="U11" s="1" t="s">
        <v>68</v>
      </c>
      <c r="V11" s="1" t="s">
        <v>68</v>
      </c>
      <c r="W11" s="1" t="s">
        <v>68</v>
      </c>
      <c r="X11" s="1" t="s">
        <v>68</v>
      </c>
      <c r="Z11" s="1" t="s">
        <v>82</v>
      </c>
      <c r="AA11" s="1" t="s">
        <v>68</v>
      </c>
      <c r="AB11" s="1" t="s">
        <v>68</v>
      </c>
      <c r="AC11" s="1" t="s">
        <v>82</v>
      </c>
      <c r="AD11" s="1" t="s">
        <v>68</v>
      </c>
      <c r="AE11" s="1" t="s">
        <v>68</v>
      </c>
      <c r="AF11" s="1" t="s">
        <v>68</v>
      </c>
      <c r="AG11" s="1" t="s">
        <v>68</v>
      </c>
      <c r="AH11" s="1" t="s">
        <v>68</v>
      </c>
      <c r="AI11" s="1" t="s">
        <v>82</v>
      </c>
      <c r="AJ11" s="1" t="s">
        <v>68</v>
      </c>
      <c r="AL11" s="1" t="s">
        <v>68</v>
      </c>
      <c r="AM11" s="1" t="s">
        <v>68</v>
      </c>
      <c r="AN11" s="1" t="s">
        <v>68</v>
      </c>
      <c r="AO11" s="1" t="s">
        <v>68</v>
      </c>
      <c r="AP11" s="1" t="s">
        <v>82</v>
      </c>
      <c r="AQ11" s="1" t="s">
        <v>68</v>
      </c>
      <c r="AR11" s="1" t="s">
        <v>68</v>
      </c>
      <c r="AS11" s="1" t="s">
        <v>68</v>
      </c>
      <c r="AT11" s="1" t="s">
        <v>68</v>
      </c>
      <c r="AU11" s="1" t="s">
        <v>68</v>
      </c>
      <c r="AV11" s="1" t="s">
        <v>68</v>
      </c>
      <c r="AW11" s="1" t="s">
        <v>68</v>
      </c>
      <c r="AX11" s="1" t="s">
        <v>68</v>
      </c>
      <c r="AY11" s="1" t="s">
        <v>82</v>
      </c>
      <c r="AZ11" s="1" t="s">
        <v>68</v>
      </c>
      <c r="BA11" s="1" t="s">
        <v>82</v>
      </c>
      <c r="BB11" s="1" t="s">
        <v>68</v>
      </c>
      <c r="BC11" s="1" t="s">
        <v>68</v>
      </c>
      <c r="BD11" s="1" t="s">
        <v>82</v>
      </c>
      <c r="BE11" s="1" t="s">
        <v>75</v>
      </c>
      <c r="BF11" s="1" t="s">
        <v>75</v>
      </c>
      <c r="BG11" s="1" t="s">
        <v>75</v>
      </c>
      <c r="BH11" s="1" t="s">
        <v>83</v>
      </c>
      <c r="BI11" s="1" t="s">
        <v>83</v>
      </c>
      <c r="BJ11" s="1" t="s">
        <v>75</v>
      </c>
      <c r="BK11" s="1" t="s">
        <v>75</v>
      </c>
      <c r="BL11" s="1" t="s">
        <v>75</v>
      </c>
      <c r="BM11" s="1" t="s">
        <v>75</v>
      </c>
      <c r="BN11" s="1" t="s">
        <v>107</v>
      </c>
      <c r="BO11" s="1" t="s">
        <v>108</v>
      </c>
    </row>
    <row r="12" spans="1:67" x14ac:dyDescent="0.2">
      <c r="A12" s="2">
        <v>45399.480507152781</v>
      </c>
      <c r="B12" s="1" t="s">
        <v>109</v>
      </c>
      <c r="C12" s="1" t="s">
        <v>68</v>
      </c>
      <c r="D12" s="1" t="s">
        <v>68</v>
      </c>
      <c r="E12" s="1" t="s">
        <v>69</v>
      </c>
      <c r="F12" s="1" t="s">
        <v>68</v>
      </c>
      <c r="G12" s="1" t="s">
        <v>68</v>
      </c>
      <c r="H12" s="1" t="s">
        <v>68</v>
      </c>
      <c r="I12" s="1" t="s">
        <v>68</v>
      </c>
      <c r="J12" s="1" t="s">
        <v>68</v>
      </c>
      <c r="K12" s="1" t="s">
        <v>69</v>
      </c>
      <c r="L12" s="1" t="s">
        <v>73</v>
      </c>
      <c r="M12" s="1" t="s">
        <v>72</v>
      </c>
      <c r="N12" s="1" t="s">
        <v>72</v>
      </c>
      <c r="O12" s="1" t="s">
        <v>72</v>
      </c>
      <c r="P12" s="1" t="s">
        <v>72</v>
      </c>
      <c r="Q12" s="1" t="s">
        <v>72</v>
      </c>
      <c r="R12" s="1" t="s">
        <v>72</v>
      </c>
      <c r="S12" s="1" t="s">
        <v>72</v>
      </c>
      <c r="T12" s="1" t="s">
        <v>70</v>
      </c>
      <c r="U12" s="1" t="s">
        <v>68</v>
      </c>
      <c r="V12" s="1" t="s">
        <v>68</v>
      </c>
      <c r="W12" s="1" t="s">
        <v>69</v>
      </c>
      <c r="X12" s="1" t="s">
        <v>68</v>
      </c>
      <c r="Y12" s="1" t="s">
        <v>68</v>
      </c>
      <c r="Z12" s="1" t="s">
        <v>68</v>
      </c>
      <c r="AA12" s="1" t="s">
        <v>68</v>
      </c>
      <c r="AB12" s="1" t="s">
        <v>68</v>
      </c>
      <c r="AC12" s="1" t="s">
        <v>69</v>
      </c>
      <c r="AD12" s="1" t="s">
        <v>82</v>
      </c>
      <c r="AE12" s="1" t="s">
        <v>68</v>
      </c>
      <c r="AF12" s="1" t="s">
        <v>68</v>
      </c>
      <c r="AG12" s="1" t="s">
        <v>68</v>
      </c>
      <c r="AH12" s="1" t="s">
        <v>68</v>
      </c>
      <c r="AI12" s="1" t="s">
        <v>68</v>
      </c>
      <c r="AJ12" s="1" t="s">
        <v>82</v>
      </c>
      <c r="AK12" s="1" t="s">
        <v>82</v>
      </c>
      <c r="AL12" s="1" t="s">
        <v>68</v>
      </c>
      <c r="AM12" s="1" t="s">
        <v>82</v>
      </c>
      <c r="AN12" s="1" t="s">
        <v>68</v>
      </c>
      <c r="AO12" s="1" t="s">
        <v>69</v>
      </c>
      <c r="AP12" s="1" t="s">
        <v>69</v>
      </c>
      <c r="AQ12" s="1" t="s">
        <v>69</v>
      </c>
      <c r="AR12" s="1" t="s">
        <v>69</v>
      </c>
      <c r="AS12" s="1" t="s">
        <v>68</v>
      </c>
      <c r="AT12" s="1" t="s">
        <v>68</v>
      </c>
      <c r="AU12" s="1" t="s">
        <v>69</v>
      </c>
      <c r="AV12" s="1" t="s">
        <v>68</v>
      </c>
      <c r="AW12" s="1" t="s">
        <v>68</v>
      </c>
      <c r="AX12" s="1" t="s">
        <v>68</v>
      </c>
      <c r="AY12" s="1" t="s">
        <v>68</v>
      </c>
      <c r="AZ12" s="1" t="s">
        <v>68</v>
      </c>
      <c r="BA12" s="1" t="s">
        <v>68</v>
      </c>
      <c r="BB12" s="1" t="s">
        <v>68</v>
      </c>
      <c r="BC12" s="1" t="s">
        <v>68</v>
      </c>
      <c r="BD12" s="1" t="s">
        <v>68</v>
      </c>
      <c r="BE12" s="1" t="s">
        <v>75</v>
      </c>
      <c r="BF12" s="1" t="s">
        <v>69</v>
      </c>
      <c r="BG12" s="1" t="s">
        <v>69</v>
      </c>
      <c r="BH12" s="1" t="s">
        <v>75</v>
      </c>
      <c r="BI12" s="1" t="s">
        <v>75</v>
      </c>
      <c r="BJ12" s="1" t="s">
        <v>75</v>
      </c>
      <c r="BK12" s="1" t="s">
        <v>75</v>
      </c>
      <c r="BL12" s="1" t="s">
        <v>75</v>
      </c>
      <c r="BM12" s="1" t="s">
        <v>69</v>
      </c>
      <c r="BN12" s="1" t="s">
        <v>75</v>
      </c>
      <c r="BO12" s="1" t="s">
        <v>110</v>
      </c>
    </row>
    <row r="13" spans="1:67" x14ac:dyDescent="0.2">
      <c r="A13" s="2">
        <v>45399.757301168982</v>
      </c>
      <c r="B13" s="1" t="s">
        <v>111</v>
      </c>
      <c r="C13" s="1" t="s">
        <v>68</v>
      </c>
      <c r="D13" s="1" t="s">
        <v>68</v>
      </c>
      <c r="E13" s="1" t="s">
        <v>68</v>
      </c>
      <c r="F13" s="1" t="s">
        <v>68</v>
      </c>
      <c r="G13" s="1" t="s">
        <v>68</v>
      </c>
      <c r="H13" s="1" t="s">
        <v>68</v>
      </c>
      <c r="I13" s="1" t="s">
        <v>68</v>
      </c>
      <c r="J13" s="1" t="s">
        <v>68</v>
      </c>
      <c r="K13" s="1" t="s">
        <v>68</v>
      </c>
      <c r="L13" s="1" t="s">
        <v>72</v>
      </c>
      <c r="M13" s="1" t="s">
        <v>72</v>
      </c>
      <c r="N13" s="1" t="s">
        <v>72</v>
      </c>
      <c r="O13" s="1" t="s">
        <v>72</v>
      </c>
      <c r="P13" s="1" t="s">
        <v>72</v>
      </c>
      <c r="Q13" s="1" t="s">
        <v>72</v>
      </c>
      <c r="R13" s="1" t="s">
        <v>72</v>
      </c>
      <c r="S13" s="1" t="s">
        <v>72</v>
      </c>
      <c r="T13" s="1" t="s">
        <v>72</v>
      </c>
      <c r="U13" s="1" t="s">
        <v>68</v>
      </c>
      <c r="V13" s="1" t="s">
        <v>68</v>
      </c>
      <c r="W13" s="1" t="s">
        <v>68</v>
      </c>
      <c r="X13" s="1" t="s">
        <v>68</v>
      </c>
      <c r="Y13" s="1" t="s">
        <v>68</v>
      </c>
      <c r="Z13" s="1" t="s">
        <v>68</v>
      </c>
      <c r="AA13" s="1" t="s">
        <v>68</v>
      </c>
      <c r="AB13" s="1" t="s">
        <v>68</v>
      </c>
      <c r="AC13" s="1" t="s">
        <v>68</v>
      </c>
      <c r="AD13" s="1" t="s">
        <v>68</v>
      </c>
      <c r="AE13" s="1" t="s">
        <v>68</v>
      </c>
      <c r="AF13" s="1" t="s">
        <v>68</v>
      </c>
      <c r="AG13" s="1" t="s">
        <v>68</v>
      </c>
      <c r="AH13" s="1" t="s">
        <v>68</v>
      </c>
      <c r="AI13" s="1" t="s">
        <v>68</v>
      </c>
      <c r="AJ13" s="1" t="s">
        <v>68</v>
      </c>
      <c r="AK13" s="1" t="s">
        <v>68</v>
      </c>
      <c r="AL13" s="1" t="s">
        <v>68</v>
      </c>
      <c r="AM13" s="1" t="s">
        <v>68</v>
      </c>
      <c r="AN13" s="1" t="s">
        <v>68</v>
      </c>
      <c r="AO13" s="1" t="s">
        <v>68</v>
      </c>
      <c r="AP13" s="1" t="s">
        <v>68</v>
      </c>
      <c r="AQ13" s="1" t="s">
        <v>68</v>
      </c>
      <c r="AR13" s="1" t="s">
        <v>68</v>
      </c>
      <c r="AS13" s="1" t="s">
        <v>68</v>
      </c>
      <c r="AT13" s="1" t="s">
        <v>68</v>
      </c>
      <c r="AU13" s="1" t="s">
        <v>68</v>
      </c>
      <c r="AV13" s="1" t="s">
        <v>68</v>
      </c>
      <c r="AW13" s="1" t="s">
        <v>68</v>
      </c>
      <c r="AX13" s="1" t="s">
        <v>68</v>
      </c>
      <c r="AY13" s="1" t="s">
        <v>68</v>
      </c>
      <c r="AZ13" s="1" t="s">
        <v>68</v>
      </c>
      <c r="BA13" s="1" t="s">
        <v>68</v>
      </c>
      <c r="BB13" s="1" t="s">
        <v>68</v>
      </c>
      <c r="BC13" s="1" t="s">
        <v>68</v>
      </c>
      <c r="BD13" s="1" t="s">
        <v>68</v>
      </c>
      <c r="BE13" s="1" t="s">
        <v>75</v>
      </c>
      <c r="BF13" s="1" t="s">
        <v>75</v>
      </c>
      <c r="BG13" s="1" t="s">
        <v>75</v>
      </c>
      <c r="BH13" s="1" t="s">
        <v>75</v>
      </c>
      <c r="BI13" s="1" t="s">
        <v>75</v>
      </c>
      <c r="BJ13" s="1" t="s">
        <v>75</v>
      </c>
      <c r="BK13" s="1" t="s">
        <v>75</v>
      </c>
      <c r="BL13" s="1" t="s">
        <v>75</v>
      </c>
      <c r="BM13" s="1" t="s">
        <v>75</v>
      </c>
      <c r="BN13" s="1" t="s">
        <v>112</v>
      </c>
      <c r="BO13" s="1" t="s">
        <v>113</v>
      </c>
    </row>
    <row r="14" spans="1:67" x14ac:dyDescent="0.2">
      <c r="A14" s="2">
        <v>45400.296649490745</v>
      </c>
      <c r="B14" s="1" t="s">
        <v>114</v>
      </c>
      <c r="C14" s="1" t="s">
        <v>69</v>
      </c>
      <c r="D14" s="1" t="s">
        <v>69</v>
      </c>
      <c r="E14" s="1" t="s">
        <v>69</v>
      </c>
      <c r="F14" s="1" t="s">
        <v>69</v>
      </c>
      <c r="G14" s="1" t="s">
        <v>69</v>
      </c>
      <c r="H14" s="1" t="s">
        <v>69</v>
      </c>
      <c r="I14" s="1" t="s">
        <v>69</v>
      </c>
      <c r="J14" s="1" t="s">
        <v>69</v>
      </c>
      <c r="K14" s="1" t="s">
        <v>69</v>
      </c>
      <c r="L14" s="1" t="s">
        <v>70</v>
      </c>
      <c r="M14" s="1" t="s">
        <v>70</v>
      </c>
      <c r="N14" s="1" t="s">
        <v>72</v>
      </c>
      <c r="O14" s="1" t="s">
        <v>70</v>
      </c>
      <c r="P14" s="1" t="s">
        <v>72</v>
      </c>
      <c r="Q14" s="1" t="s">
        <v>70</v>
      </c>
      <c r="R14" s="1" t="s">
        <v>70</v>
      </c>
      <c r="S14" s="1" t="s">
        <v>70</v>
      </c>
      <c r="T14" s="1" t="s">
        <v>72</v>
      </c>
      <c r="U14" s="1" t="s">
        <v>69</v>
      </c>
      <c r="V14" s="1" t="s">
        <v>69</v>
      </c>
      <c r="W14" s="1" t="s">
        <v>69</v>
      </c>
      <c r="X14" s="1" t="s">
        <v>69</v>
      </c>
      <c r="Y14" s="1" t="s">
        <v>69</v>
      </c>
      <c r="Z14" s="1" t="s">
        <v>69</v>
      </c>
      <c r="AA14" s="1" t="s">
        <v>69</v>
      </c>
      <c r="AB14" s="1" t="s">
        <v>69</v>
      </c>
      <c r="AC14" s="1" t="s">
        <v>69</v>
      </c>
      <c r="AD14" s="1" t="s">
        <v>69</v>
      </c>
      <c r="AE14" s="1" t="s">
        <v>69</v>
      </c>
      <c r="AF14" s="1" t="s">
        <v>69</v>
      </c>
      <c r="AG14" s="1" t="s">
        <v>69</v>
      </c>
      <c r="AH14" s="1" t="s">
        <v>69</v>
      </c>
      <c r="AI14" s="1" t="s">
        <v>69</v>
      </c>
      <c r="AJ14" s="1" t="s">
        <v>69</v>
      </c>
      <c r="AK14" s="1" t="s">
        <v>69</v>
      </c>
      <c r="AL14" s="1" t="s">
        <v>69</v>
      </c>
      <c r="AM14" s="1" t="s">
        <v>69</v>
      </c>
      <c r="AN14" s="1" t="s">
        <v>69</v>
      </c>
      <c r="AO14" s="1" t="s">
        <v>69</v>
      </c>
      <c r="AP14" s="1" t="s">
        <v>69</v>
      </c>
      <c r="AQ14" s="1" t="s">
        <v>69</v>
      </c>
      <c r="AR14" s="1" t="s">
        <v>69</v>
      </c>
      <c r="AS14" s="1" t="s">
        <v>69</v>
      </c>
      <c r="AT14" s="1" t="s">
        <v>69</v>
      </c>
      <c r="AU14" s="1" t="s">
        <v>69</v>
      </c>
      <c r="AV14" s="1" t="s">
        <v>69</v>
      </c>
      <c r="AW14" s="1" t="s">
        <v>69</v>
      </c>
      <c r="AX14" s="1" t="s">
        <v>69</v>
      </c>
      <c r="AY14" s="1" t="s">
        <v>69</v>
      </c>
      <c r="AZ14" s="1" t="s">
        <v>69</v>
      </c>
      <c r="BA14" s="1" t="s">
        <v>69</v>
      </c>
      <c r="BB14" s="1" t="s">
        <v>69</v>
      </c>
      <c r="BC14" s="1" t="s">
        <v>69</v>
      </c>
      <c r="BD14" s="1" t="s">
        <v>69</v>
      </c>
      <c r="BE14" s="1" t="s">
        <v>69</v>
      </c>
      <c r="BF14" s="1" t="s">
        <v>69</v>
      </c>
      <c r="BG14" s="1" t="s">
        <v>69</v>
      </c>
      <c r="BH14" s="1" t="s">
        <v>69</v>
      </c>
      <c r="BI14" s="1" t="s">
        <v>69</v>
      </c>
      <c r="BJ14" s="1" t="s">
        <v>69</v>
      </c>
      <c r="BK14" s="1" t="s">
        <v>69</v>
      </c>
      <c r="BL14" s="1" t="s">
        <v>69</v>
      </c>
      <c r="BM14" s="1" t="s">
        <v>69</v>
      </c>
      <c r="BN14" s="1" t="s">
        <v>69</v>
      </c>
      <c r="BO14" s="1" t="s">
        <v>115</v>
      </c>
    </row>
    <row r="15" spans="1:67" x14ac:dyDescent="0.2">
      <c r="A15" s="2">
        <v>45400.309655046294</v>
      </c>
      <c r="B15" s="1" t="s">
        <v>116</v>
      </c>
      <c r="C15" s="1" t="s">
        <v>69</v>
      </c>
      <c r="D15" s="1" t="s">
        <v>69</v>
      </c>
      <c r="E15" s="1" t="s">
        <v>69</v>
      </c>
      <c r="F15" s="1" t="s">
        <v>69</v>
      </c>
      <c r="G15" s="1" t="s">
        <v>68</v>
      </c>
      <c r="H15" s="1" t="s">
        <v>68</v>
      </c>
      <c r="I15" s="1" t="s">
        <v>69</v>
      </c>
      <c r="J15" s="1" t="s">
        <v>68</v>
      </c>
      <c r="K15" s="1" t="s">
        <v>102</v>
      </c>
      <c r="L15" s="1" t="s">
        <v>70</v>
      </c>
      <c r="M15" s="1" t="s">
        <v>70</v>
      </c>
      <c r="N15" s="1" t="s">
        <v>70</v>
      </c>
      <c r="O15" s="1" t="s">
        <v>70</v>
      </c>
      <c r="P15" s="1" t="s">
        <v>72</v>
      </c>
      <c r="Q15" s="1" t="s">
        <v>72</v>
      </c>
      <c r="R15" s="1" t="s">
        <v>71</v>
      </c>
      <c r="S15" s="1" t="s">
        <v>72</v>
      </c>
      <c r="T15" s="1" t="s">
        <v>103</v>
      </c>
      <c r="U15" s="1" t="s">
        <v>69</v>
      </c>
      <c r="V15" s="1" t="s">
        <v>69</v>
      </c>
      <c r="W15" s="1" t="s">
        <v>69</v>
      </c>
      <c r="X15" s="1" t="s">
        <v>69</v>
      </c>
      <c r="Y15" s="1" t="s">
        <v>68</v>
      </c>
      <c r="Z15" s="1" t="s">
        <v>68</v>
      </c>
      <c r="AA15" s="1" t="s">
        <v>74</v>
      </c>
      <c r="AB15" s="1" t="s">
        <v>68</v>
      </c>
      <c r="AC15" s="1" t="s">
        <v>102</v>
      </c>
      <c r="AD15" s="1" t="s">
        <v>69</v>
      </c>
      <c r="AE15" s="1" t="s">
        <v>69</v>
      </c>
      <c r="AF15" s="1" t="s">
        <v>69</v>
      </c>
      <c r="AG15" s="1" t="s">
        <v>68</v>
      </c>
      <c r="AH15" s="1" t="s">
        <v>68</v>
      </c>
      <c r="AI15" s="1" t="s">
        <v>82</v>
      </c>
      <c r="AJ15" s="1" t="s">
        <v>69</v>
      </c>
      <c r="AK15" s="1" t="s">
        <v>68</v>
      </c>
      <c r="AL15" s="1" t="s">
        <v>117</v>
      </c>
      <c r="AM15" s="1" t="s">
        <v>69</v>
      </c>
      <c r="AN15" s="1" t="s">
        <v>69</v>
      </c>
      <c r="AO15" s="1" t="s">
        <v>69</v>
      </c>
      <c r="AP15" s="1" t="s">
        <v>69</v>
      </c>
      <c r="AQ15" s="1" t="s">
        <v>69</v>
      </c>
      <c r="AR15" s="1" t="s">
        <v>82</v>
      </c>
      <c r="AS15" s="1" t="s">
        <v>69</v>
      </c>
      <c r="AT15" s="1" t="s">
        <v>69</v>
      </c>
      <c r="AU15" s="1" t="s">
        <v>102</v>
      </c>
      <c r="AV15" s="1" t="s">
        <v>69</v>
      </c>
      <c r="AW15" s="1" t="s">
        <v>69</v>
      </c>
      <c r="AX15" s="1" t="s">
        <v>69</v>
      </c>
      <c r="AY15" s="1" t="s">
        <v>68</v>
      </c>
      <c r="AZ15" s="1" t="s">
        <v>68</v>
      </c>
      <c r="BA15" s="1" t="s">
        <v>68</v>
      </c>
      <c r="BB15" s="1" t="s">
        <v>69</v>
      </c>
      <c r="BC15" s="1" t="s">
        <v>68</v>
      </c>
      <c r="BD15" s="1" t="s">
        <v>102</v>
      </c>
      <c r="BE15" s="1" t="s">
        <v>69</v>
      </c>
      <c r="BF15" s="1" t="s">
        <v>69</v>
      </c>
      <c r="BG15" s="1" t="s">
        <v>69</v>
      </c>
      <c r="BH15" s="1" t="s">
        <v>69</v>
      </c>
      <c r="BI15" s="1" t="s">
        <v>69</v>
      </c>
      <c r="BJ15" s="1" t="s">
        <v>75</v>
      </c>
      <c r="BK15" s="1" t="s">
        <v>69</v>
      </c>
      <c r="BL15" s="1" t="s">
        <v>75</v>
      </c>
      <c r="BM15" s="1" t="s">
        <v>118</v>
      </c>
      <c r="BN15" s="1" t="s">
        <v>119</v>
      </c>
      <c r="BO15" s="1" t="s">
        <v>120</v>
      </c>
    </row>
    <row r="16" spans="1:67" x14ac:dyDescent="0.2">
      <c r="A16" s="2">
        <v>45400.615197395833</v>
      </c>
      <c r="B16" s="1" t="s">
        <v>121</v>
      </c>
      <c r="C16" s="1" t="s">
        <v>68</v>
      </c>
      <c r="D16" s="1" t="s">
        <v>68</v>
      </c>
      <c r="E16" s="1" t="s">
        <v>69</v>
      </c>
      <c r="F16" s="1" t="s">
        <v>69</v>
      </c>
      <c r="G16" s="1" t="s">
        <v>69</v>
      </c>
      <c r="H16" s="1" t="s">
        <v>69</v>
      </c>
      <c r="I16" s="1" t="s">
        <v>74</v>
      </c>
      <c r="J16" s="1" t="s">
        <v>82</v>
      </c>
      <c r="K16" s="1" t="s">
        <v>69</v>
      </c>
      <c r="L16" s="1" t="s">
        <v>73</v>
      </c>
      <c r="M16" s="1" t="s">
        <v>73</v>
      </c>
      <c r="N16" s="1" t="s">
        <v>73</v>
      </c>
      <c r="O16" s="1" t="s">
        <v>72</v>
      </c>
      <c r="P16" s="1" t="s">
        <v>72</v>
      </c>
      <c r="Q16" s="1" t="s">
        <v>72</v>
      </c>
      <c r="R16" s="1" t="s">
        <v>72</v>
      </c>
      <c r="S16" s="1" t="s">
        <v>73</v>
      </c>
      <c r="T16" s="1" t="s">
        <v>73</v>
      </c>
      <c r="U16" s="1" t="s">
        <v>82</v>
      </c>
      <c r="V16" s="1" t="s">
        <v>82</v>
      </c>
      <c r="W16" s="1" t="s">
        <v>68</v>
      </c>
      <c r="X16" s="1" t="s">
        <v>68</v>
      </c>
      <c r="Y16" s="1" t="s">
        <v>68</v>
      </c>
      <c r="Z16" s="1" t="s">
        <v>68</v>
      </c>
      <c r="AA16" s="1" t="s">
        <v>69</v>
      </c>
      <c r="AB16" s="1" t="s">
        <v>82</v>
      </c>
      <c r="AC16" s="1" t="s">
        <v>68</v>
      </c>
      <c r="AD16" s="1" t="s">
        <v>68</v>
      </c>
      <c r="AE16" s="1" t="s">
        <v>68</v>
      </c>
      <c r="AF16" s="1" t="s">
        <v>68</v>
      </c>
      <c r="AG16" s="1" t="s">
        <v>69</v>
      </c>
      <c r="AH16" s="1" t="s">
        <v>69</v>
      </c>
      <c r="AI16" s="1" t="s">
        <v>69</v>
      </c>
      <c r="AJ16" s="1" t="s">
        <v>69</v>
      </c>
      <c r="AK16" s="1" t="s">
        <v>82</v>
      </c>
      <c r="AL16" s="1" t="s">
        <v>82</v>
      </c>
      <c r="AM16" s="1" t="s">
        <v>68</v>
      </c>
      <c r="AN16" s="1" t="s">
        <v>69</v>
      </c>
      <c r="AO16" s="1" t="s">
        <v>69</v>
      </c>
      <c r="AP16" s="1" t="s">
        <v>69</v>
      </c>
      <c r="AQ16" s="1" t="s">
        <v>69</v>
      </c>
      <c r="AR16" s="1" t="s">
        <v>69</v>
      </c>
      <c r="AS16" s="1" t="s">
        <v>69</v>
      </c>
      <c r="AT16" s="1" t="s">
        <v>82</v>
      </c>
      <c r="AU16" s="1" t="s">
        <v>68</v>
      </c>
      <c r="AV16" s="1" t="s">
        <v>68</v>
      </c>
      <c r="AW16" s="1" t="s">
        <v>68</v>
      </c>
      <c r="AX16" s="1" t="s">
        <v>69</v>
      </c>
      <c r="AY16" s="1" t="s">
        <v>69</v>
      </c>
      <c r="AZ16" s="1" t="s">
        <v>69</v>
      </c>
      <c r="BA16" s="1" t="s">
        <v>69</v>
      </c>
      <c r="BB16" s="1" t="s">
        <v>69</v>
      </c>
      <c r="BC16" s="1" t="s">
        <v>68</v>
      </c>
      <c r="BD16" s="1" t="s">
        <v>68</v>
      </c>
      <c r="BE16" s="1" t="s">
        <v>83</v>
      </c>
      <c r="BF16" s="1" t="s">
        <v>83</v>
      </c>
      <c r="BG16" s="1" t="s">
        <v>69</v>
      </c>
      <c r="BH16" s="1" t="s">
        <v>69</v>
      </c>
      <c r="BI16" s="1" t="s">
        <v>69</v>
      </c>
      <c r="BJ16" s="1" t="s">
        <v>69</v>
      </c>
      <c r="BK16" s="1" t="s">
        <v>69</v>
      </c>
      <c r="BL16" s="1" t="s">
        <v>75</v>
      </c>
      <c r="BM16" s="1" t="s">
        <v>75</v>
      </c>
      <c r="BN16" s="1" t="s">
        <v>122</v>
      </c>
      <c r="BO16" s="1" t="s">
        <v>123</v>
      </c>
    </row>
    <row r="17" spans="1:67" x14ac:dyDescent="0.2">
      <c r="A17" s="2">
        <v>45400.66660596065</v>
      </c>
      <c r="B17" s="1" t="s">
        <v>124</v>
      </c>
      <c r="C17" s="1" t="s">
        <v>68</v>
      </c>
      <c r="D17" s="1" t="s">
        <v>68</v>
      </c>
      <c r="E17" s="1" t="s">
        <v>68</v>
      </c>
      <c r="F17" s="1" t="s">
        <v>82</v>
      </c>
      <c r="G17" s="1" t="s">
        <v>82</v>
      </c>
      <c r="H17" s="1" t="s">
        <v>68</v>
      </c>
      <c r="I17" s="1" t="s">
        <v>68</v>
      </c>
      <c r="J17" s="1" t="s">
        <v>68</v>
      </c>
      <c r="K17" s="1" t="s">
        <v>68</v>
      </c>
      <c r="L17" s="1" t="s">
        <v>72</v>
      </c>
      <c r="M17" s="1" t="s">
        <v>72</v>
      </c>
      <c r="N17" s="1" t="s">
        <v>72</v>
      </c>
      <c r="O17" s="1" t="s">
        <v>73</v>
      </c>
      <c r="P17" s="1" t="s">
        <v>73</v>
      </c>
      <c r="Q17" s="1" t="s">
        <v>72</v>
      </c>
      <c r="R17" s="1" t="s">
        <v>72</v>
      </c>
      <c r="S17" s="1" t="s">
        <v>72</v>
      </c>
      <c r="T17" s="1" t="s">
        <v>72</v>
      </c>
      <c r="U17" s="1" t="s">
        <v>68</v>
      </c>
      <c r="V17" s="1" t="s">
        <v>68</v>
      </c>
      <c r="W17" s="1" t="s">
        <v>68</v>
      </c>
      <c r="X17" s="1" t="s">
        <v>82</v>
      </c>
      <c r="Y17" s="1" t="s">
        <v>82</v>
      </c>
      <c r="Z17" s="1" t="s">
        <v>68</v>
      </c>
      <c r="AA17" s="1" t="s">
        <v>68</v>
      </c>
      <c r="AB17" s="1" t="s">
        <v>68</v>
      </c>
      <c r="AC17" s="1" t="s">
        <v>68</v>
      </c>
      <c r="AD17" s="1" t="s">
        <v>68</v>
      </c>
      <c r="AE17" s="1" t="s">
        <v>68</v>
      </c>
      <c r="AF17" s="1" t="s">
        <v>68</v>
      </c>
      <c r="AG17" s="1" t="s">
        <v>82</v>
      </c>
      <c r="AH17" s="1" t="s">
        <v>82</v>
      </c>
      <c r="AI17" s="1" t="s">
        <v>68</v>
      </c>
      <c r="AJ17" s="1" t="s">
        <v>68</v>
      </c>
      <c r="AK17" s="1" t="s">
        <v>68</v>
      </c>
      <c r="AL17" s="1" t="s">
        <v>68</v>
      </c>
      <c r="AM17" s="1" t="s">
        <v>68</v>
      </c>
      <c r="AN17" s="1" t="s">
        <v>68</v>
      </c>
      <c r="AO17" s="1" t="s">
        <v>68</v>
      </c>
      <c r="AP17" s="1" t="s">
        <v>82</v>
      </c>
      <c r="AQ17" s="1" t="s">
        <v>82</v>
      </c>
      <c r="AR17" s="1" t="s">
        <v>68</v>
      </c>
      <c r="AS17" s="1" t="s">
        <v>68</v>
      </c>
      <c r="AT17" s="1" t="s">
        <v>68</v>
      </c>
      <c r="AU17" s="1" t="s">
        <v>68</v>
      </c>
      <c r="AV17" s="1" t="s">
        <v>68</v>
      </c>
      <c r="AW17" s="1" t="s">
        <v>68</v>
      </c>
      <c r="AX17" s="1" t="s">
        <v>68</v>
      </c>
      <c r="AY17" s="1" t="s">
        <v>82</v>
      </c>
      <c r="AZ17" s="1" t="s">
        <v>82</v>
      </c>
      <c r="BA17" s="1" t="s">
        <v>68</v>
      </c>
      <c r="BB17" s="1" t="s">
        <v>68</v>
      </c>
      <c r="BC17" s="1" t="s">
        <v>68</v>
      </c>
      <c r="BD17" s="1" t="s">
        <v>68</v>
      </c>
      <c r="BE17" s="1" t="s">
        <v>75</v>
      </c>
      <c r="BF17" s="1" t="s">
        <v>75</v>
      </c>
      <c r="BG17" s="1" t="s">
        <v>75</v>
      </c>
      <c r="BH17" s="1" t="s">
        <v>83</v>
      </c>
      <c r="BI17" s="1" t="s">
        <v>83</v>
      </c>
      <c r="BJ17" s="1" t="s">
        <v>75</v>
      </c>
      <c r="BK17" s="1" t="s">
        <v>75</v>
      </c>
      <c r="BL17" s="1" t="s">
        <v>75</v>
      </c>
      <c r="BM17" s="1" t="s">
        <v>75</v>
      </c>
      <c r="BN17" s="1" t="s">
        <v>125</v>
      </c>
      <c r="BO17" s="1" t="s">
        <v>126</v>
      </c>
    </row>
    <row r="18" spans="1:67" x14ac:dyDescent="0.2">
      <c r="A18" s="2">
        <v>45400.792008009259</v>
      </c>
      <c r="B18" s="1" t="s">
        <v>127</v>
      </c>
      <c r="C18" s="1" t="s">
        <v>68</v>
      </c>
      <c r="D18" s="1" t="s">
        <v>68</v>
      </c>
      <c r="E18" s="1" t="s">
        <v>69</v>
      </c>
      <c r="F18" s="1" t="s">
        <v>68</v>
      </c>
      <c r="G18" s="1" t="s">
        <v>69</v>
      </c>
      <c r="H18" s="1" t="s">
        <v>68</v>
      </c>
      <c r="I18" s="1" t="s">
        <v>68</v>
      </c>
      <c r="J18" s="1" t="s">
        <v>68</v>
      </c>
      <c r="K18" s="1" t="s">
        <v>68</v>
      </c>
      <c r="L18" s="1" t="s">
        <v>72</v>
      </c>
      <c r="M18" s="1" t="s">
        <v>72</v>
      </c>
      <c r="N18" s="1" t="s">
        <v>72</v>
      </c>
      <c r="O18" s="1" t="s">
        <v>73</v>
      </c>
      <c r="P18" s="1" t="s">
        <v>72</v>
      </c>
      <c r="Q18" s="1" t="s">
        <v>72</v>
      </c>
      <c r="R18" s="1" t="s">
        <v>73</v>
      </c>
      <c r="S18" s="1" t="s">
        <v>73</v>
      </c>
      <c r="T18" s="1" t="s">
        <v>72</v>
      </c>
      <c r="U18" s="1" t="s">
        <v>68</v>
      </c>
      <c r="V18" s="1" t="s">
        <v>68</v>
      </c>
      <c r="W18" s="1" t="s">
        <v>68</v>
      </c>
      <c r="X18" s="1" t="s">
        <v>68</v>
      </c>
      <c r="Y18" s="1" t="s">
        <v>68</v>
      </c>
      <c r="Z18" s="1" t="s">
        <v>68</v>
      </c>
      <c r="AA18" s="1" t="s">
        <v>68</v>
      </c>
      <c r="AB18" s="1" t="s">
        <v>68</v>
      </c>
      <c r="AC18" s="1" t="s">
        <v>68</v>
      </c>
      <c r="AD18" s="1" t="s">
        <v>68</v>
      </c>
      <c r="AE18" s="1" t="s">
        <v>68</v>
      </c>
      <c r="AF18" s="1" t="s">
        <v>68</v>
      </c>
      <c r="AG18" s="1" t="s">
        <v>68</v>
      </c>
      <c r="AH18" s="1" t="s">
        <v>68</v>
      </c>
      <c r="AI18" s="1" t="s">
        <v>68</v>
      </c>
      <c r="AJ18" s="1" t="s">
        <v>68</v>
      </c>
      <c r="AK18" s="1" t="s">
        <v>68</v>
      </c>
      <c r="AL18" s="1" t="s">
        <v>68</v>
      </c>
      <c r="AM18" s="1" t="s">
        <v>68</v>
      </c>
      <c r="AN18" s="1" t="s">
        <v>68</v>
      </c>
      <c r="AO18" s="1" t="s">
        <v>68</v>
      </c>
      <c r="AP18" s="1" t="s">
        <v>68</v>
      </c>
      <c r="AQ18" s="1" t="s">
        <v>68</v>
      </c>
      <c r="AR18" s="1" t="s">
        <v>68</v>
      </c>
      <c r="AS18" s="1" t="s">
        <v>68</v>
      </c>
      <c r="AT18" s="1" t="s">
        <v>68</v>
      </c>
      <c r="AV18" s="1" t="s">
        <v>68</v>
      </c>
      <c r="AW18" s="1" t="s">
        <v>68</v>
      </c>
      <c r="AX18" s="1" t="s">
        <v>68</v>
      </c>
      <c r="AY18" s="1" t="s">
        <v>68</v>
      </c>
      <c r="AZ18" s="1" t="s">
        <v>68</v>
      </c>
      <c r="BA18" s="1" t="s">
        <v>68</v>
      </c>
      <c r="BB18" s="1" t="s">
        <v>68</v>
      </c>
      <c r="BC18" s="1" t="s">
        <v>68</v>
      </c>
      <c r="BD18" s="1" t="s">
        <v>68</v>
      </c>
      <c r="BE18" s="1" t="s">
        <v>75</v>
      </c>
      <c r="BF18" s="1" t="s">
        <v>75</v>
      </c>
      <c r="BG18" s="1" t="s">
        <v>75</v>
      </c>
      <c r="BH18" s="1" t="s">
        <v>75</v>
      </c>
      <c r="BI18" s="1" t="s">
        <v>75</v>
      </c>
      <c r="BJ18" s="1" t="s">
        <v>75</v>
      </c>
      <c r="BK18" s="1" t="s">
        <v>75</v>
      </c>
      <c r="BL18" s="1" t="s">
        <v>75</v>
      </c>
      <c r="BM18" s="1" t="s">
        <v>75</v>
      </c>
      <c r="BN18" s="1" t="s">
        <v>128</v>
      </c>
      <c r="BO18" s="1" t="s">
        <v>129</v>
      </c>
    </row>
    <row r="21" spans="1:67" x14ac:dyDescent="0.2">
      <c r="A21" s="1" t="s">
        <v>82</v>
      </c>
      <c r="B21" s="1">
        <f>COUNTIFS($D$2:$K$18,A21)</f>
        <v>9</v>
      </c>
      <c r="C21">
        <f>COUNTIFS(D$2:D$18,$A21)</f>
        <v>0</v>
      </c>
      <c r="D21">
        <f>COUNTIFS(E$2:E$18,$A21)</f>
        <v>1</v>
      </c>
      <c r="E21">
        <f t="shared" ref="E21:BM21" si="0">COUNTIFS(F$2:F$18,$A21)</f>
        <v>2</v>
      </c>
      <c r="F21">
        <f t="shared" si="0"/>
        <v>3</v>
      </c>
      <c r="G21">
        <f t="shared" si="0"/>
        <v>1</v>
      </c>
      <c r="H21">
        <f t="shared" si="0"/>
        <v>1</v>
      </c>
      <c r="I21">
        <f t="shared" si="0"/>
        <v>1</v>
      </c>
      <c r="J21">
        <f t="shared" si="0"/>
        <v>0</v>
      </c>
      <c r="K21">
        <f t="shared" si="0"/>
        <v>0</v>
      </c>
      <c r="L21">
        <f t="shared" si="0"/>
        <v>0</v>
      </c>
      <c r="M21">
        <f t="shared" si="0"/>
        <v>0</v>
      </c>
      <c r="N21">
        <f t="shared" si="0"/>
        <v>0</v>
      </c>
      <c r="O21">
        <f t="shared" si="0"/>
        <v>0</v>
      </c>
      <c r="P21">
        <f t="shared" si="0"/>
        <v>0</v>
      </c>
      <c r="Q21">
        <f t="shared" si="0"/>
        <v>0</v>
      </c>
      <c r="R21">
        <f t="shared" si="0"/>
        <v>0</v>
      </c>
      <c r="S21">
        <f t="shared" si="0"/>
        <v>0</v>
      </c>
      <c r="T21">
        <f t="shared" si="0"/>
        <v>2</v>
      </c>
      <c r="U21">
        <f t="shared" si="0"/>
        <v>1</v>
      </c>
      <c r="V21">
        <f t="shared" si="0"/>
        <v>1</v>
      </c>
      <c r="W21">
        <f t="shared" si="0"/>
        <v>2</v>
      </c>
      <c r="X21">
        <f t="shared" si="0"/>
        <v>2</v>
      </c>
      <c r="Y21">
        <f t="shared" si="0"/>
        <v>2</v>
      </c>
      <c r="Z21">
        <f t="shared" si="0"/>
        <v>0</v>
      </c>
      <c r="AA21">
        <f t="shared" si="0"/>
        <v>1</v>
      </c>
      <c r="AB21">
        <f t="shared" si="0"/>
        <v>1</v>
      </c>
      <c r="AC21">
        <f t="shared" si="0"/>
        <v>1</v>
      </c>
      <c r="AD21">
        <f t="shared" si="0"/>
        <v>0</v>
      </c>
      <c r="AE21">
        <f t="shared" si="0"/>
        <v>1</v>
      </c>
      <c r="AF21">
        <f t="shared" si="0"/>
        <v>2</v>
      </c>
      <c r="AG21">
        <f t="shared" si="0"/>
        <v>2</v>
      </c>
      <c r="AH21">
        <f t="shared" si="0"/>
        <v>3</v>
      </c>
      <c r="AI21">
        <f t="shared" si="0"/>
        <v>1</v>
      </c>
      <c r="AJ21">
        <f t="shared" si="0"/>
        <v>2</v>
      </c>
      <c r="AK21">
        <f t="shared" si="0"/>
        <v>1</v>
      </c>
      <c r="AL21">
        <f t="shared" si="0"/>
        <v>2</v>
      </c>
      <c r="AM21">
        <f t="shared" si="0"/>
        <v>0</v>
      </c>
      <c r="AN21">
        <f t="shared" si="0"/>
        <v>0</v>
      </c>
      <c r="AO21">
        <f t="shared" si="0"/>
        <v>3</v>
      </c>
      <c r="AP21">
        <f t="shared" si="0"/>
        <v>2</v>
      </c>
      <c r="AQ21">
        <f t="shared" si="0"/>
        <v>2</v>
      </c>
      <c r="AR21">
        <f t="shared" si="0"/>
        <v>0</v>
      </c>
      <c r="AS21">
        <f t="shared" si="0"/>
        <v>1</v>
      </c>
      <c r="AT21">
        <f t="shared" si="0"/>
        <v>0</v>
      </c>
      <c r="AU21">
        <f t="shared" si="0"/>
        <v>1</v>
      </c>
      <c r="AV21">
        <f t="shared" si="0"/>
        <v>0</v>
      </c>
      <c r="AW21">
        <f t="shared" si="0"/>
        <v>0</v>
      </c>
      <c r="AX21">
        <f t="shared" si="0"/>
        <v>3</v>
      </c>
      <c r="AY21">
        <f t="shared" si="0"/>
        <v>2</v>
      </c>
      <c r="AZ21">
        <f t="shared" si="0"/>
        <v>2</v>
      </c>
      <c r="BA21">
        <f t="shared" si="0"/>
        <v>0</v>
      </c>
      <c r="BB21">
        <f t="shared" si="0"/>
        <v>0</v>
      </c>
      <c r="BC21">
        <f t="shared" si="0"/>
        <v>1</v>
      </c>
      <c r="BD21">
        <f t="shared" si="0"/>
        <v>0</v>
      </c>
      <c r="BE21">
        <f t="shared" si="0"/>
        <v>0</v>
      </c>
      <c r="BF21">
        <f t="shared" si="0"/>
        <v>0</v>
      </c>
      <c r="BG21">
        <f t="shared" si="0"/>
        <v>0</v>
      </c>
      <c r="BH21">
        <f t="shared" si="0"/>
        <v>0</v>
      </c>
      <c r="BI21">
        <f t="shared" si="0"/>
        <v>0</v>
      </c>
      <c r="BJ21">
        <f t="shared" si="0"/>
        <v>0</v>
      </c>
      <c r="BK21">
        <f t="shared" si="0"/>
        <v>0</v>
      </c>
      <c r="BL21">
        <f t="shared" si="0"/>
        <v>0</v>
      </c>
      <c r="BM21">
        <f t="shared" si="0"/>
        <v>0</v>
      </c>
    </row>
    <row r="22" spans="1:67" x14ac:dyDescent="0.2">
      <c r="A22" s="3" t="s">
        <v>68</v>
      </c>
      <c r="B22" s="1">
        <f>COUNTIFS($D$2:$K$18,A22)</f>
        <v>67</v>
      </c>
      <c r="C22">
        <f>COUNTIFS(D$2:D$18,$A22)</f>
        <v>8</v>
      </c>
      <c r="D22">
        <f>COUNTIFS(E$2:E$18,$A22)</f>
        <v>3</v>
      </c>
      <c r="E22">
        <f t="shared" ref="E22:BM22" si="1">COUNTIFS(F$2:F$18,$A22)</f>
        <v>9</v>
      </c>
      <c r="F22">
        <f t="shared" si="1"/>
        <v>9</v>
      </c>
      <c r="G22">
        <f t="shared" si="1"/>
        <v>11</v>
      </c>
      <c r="H22">
        <f t="shared" si="1"/>
        <v>10</v>
      </c>
      <c r="I22">
        <f t="shared" si="1"/>
        <v>9</v>
      </c>
      <c r="J22">
        <f t="shared" si="1"/>
        <v>8</v>
      </c>
      <c r="K22">
        <f t="shared" si="1"/>
        <v>0</v>
      </c>
      <c r="L22">
        <f t="shared" si="1"/>
        <v>0</v>
      </c>
      <c r="M22">
        <f t="shared" si="1"/>
        <v>0</v>
      </c>
      <c r="N22">
        <f t="shared" si="1"/>
        <v>0</v>
      </c>
      <c r="O22">
        <f t="shared" si="1"/>
        <v>0</v>
      </c>
      <c r="P22">
        <f t="shared" si="1"/>
        <v>0</v>
      </c>
      <c r="Q22">
        <f t="shared" si="1"/>
        <v>0</v>
      </c>
      <c r="R22">
        <f t="shared" si="1"/>
        <v>0</v>
      </c>
      <c r="S22">
        <f t="shared" si="1"/>
        <v>0</v>
      </c>
      <c r="T22">
        <f t="shared" si="1"/>
        <v>8</v>
      </c>
      <c r="U22">
        <f t="shared" si="1"/>
        <v>7</v>
      </c>
      <c r="V22">
        <f t="shared" si="1"/>
        <v>7</v>
      </c>
      <c r="W22">
        <f t="shared" si="1"/>
        <v>11</v>
      </c>
      <c r="X22">
        <f t="shared" si="1"/>
        <v>11</v>
      </c>
      <c r="Y22">
        <f t="shared" si="1"/>
        <v>10</v>
      </c>
      <c r="Z22">
        <f t="shared" si="1"/>
        <v>10</v>
      </c>
      <c r="AA22">
        <f t="shared" si="1"/>
        <v>9</v>
      </c>
      <c r="AB22">
        <f t="shared" si="1"/>
        <v>7</v>
      </c>
      <c r="AC22">
        <f t="shared" si="1"/>
        <v>10</v>
      </c>
      <c r="AD22">
        <f t="shared" si="1"/>
        <v>8</v>
      </c>
      <c r="AE22">
        <f t="shared" si="1"/>
        <v>7</v>
      </c>
      <c r="AF22">
        <f t="shared" si="1"/>
        <v>11</v>
      </c>
      <c r="AG22">
        <f t="shared" si="1"/>
        <v>12</v>
      </c>
      <c r="AH22">
        <f t="shared" si="1"/>
        <v>9</v>
      </c>
      <c r="AI22">
        <f t="shared" si="1"/>
        <v>11</v>
      </c>
      <c r="AJ22">
        <f t="shared" si="1"/>
        <v>8</v>
      </c>
      <c r="AK22">
        <f t="shared" si="1"/>
        <v>9</v>
      </c>
      <c r="AL22">
        <f t="shared" si="1"/>
        <v>8</v>
      </c>
      <c r="AM22">
        <f t="shared" si="1"/>
        <v>7</v>
      </c>
      <c r="AN22">
        <f t="shared" si="1"/>
        <v>6</v>
      </c>
      <c r="AO22">
        <f t="shared" si="1"/>
        <v>7</v>
      </c>
      <c r="AP22">
        <f t="shared" si="1"/>
        <v>8</v>
      </c>
      <c r="AQ22">
        <f t="shared" si="1"/>
        <v>9</v>
      </c>
      <c r="AR22">
        <f t="shared" si="1"/>
        <v>11</v>
      </c>
      <c r="AS22">
        <f t="shared" si="1"/>
        <v>10</v>
      </c>
      <c r="AT22">
        <f t="shared" si="1"/>
        <v>8</v>
      </c>
      <c r="AU22">
        <f t="shared" si="1"/>
        <v>9</v>
      </c>
      <c r="AV22">
        <f t="shared" si="1"/>
        <v>9</v>
      </c>
      <c r="AW22">
        <f t="shared" si="1"/>
        <v>7</v>
      </c>
      <c r="AX22">
        <f t="shared" si="1"/>
        <v>8</v>
      </c>
      <c r="AY22">
        <f t="shared" si="1"/>
        <v>10</v>
      </c>
      <c r="AZ22">
        <f t="shared" si="1"/>
        <v>9</v>
      </c>
      <c r="BA22">
        <f t="shared" si="1"/>
        <v>11</v>
      </c>
      <c r="BB22">
        <f t="shared" si="1"/>
        <v>11</v>
      </c>
      <c r="BC22">
        <f t="shared" si="1"/>
        <v>8</v>
      </c>
      <c r="BD22">
        <f t="shared" si="1"/>
        <v>0</v>
      </c>
      <c r="BE22">
        <f t="shared" si="1"/>
        <v>0</v>
      </c>
      <c r="BF22">
        <f t="shared" si="1"/>
        <v>0</v>
      </c>
      <c r="BG22">
        <f t="shared" si="1"/>
        <v>0</v>
      </c>
      <c r="BH22">
        <f t="shared" si="1"/>
        <v>0</v>
      </c>
      <c r="BI22">
        <f t="shared" si="1"/>
        <v>0</v>
      </c>
      <c r="BJ22">
        <f t="shared" si="1"/>
        <v>0</v>
      </c>
      <c r="BK22">
        <f t="shared" si="1"/>
        <v>0</v>
      </c>
      <c r="BL22">
        <f t="shared" si="1"/>
        <v>0</v>
      </c>
      <c r="BM22">
        <f t="shared" si="1"/>
        <v>0</v>
      </c>
    </row>
    <row r="23" spans="1:67" x14ac:dyDescent="0.2">
      <c r="A23" s="3" t="s">
        <v>69</v>
      </c>
      <c r="B23" s="1">
        <f>COUNTIFS($D$2:$K$18,A23)</f>
        <v>51</v>
      </c>
      <c r="C23">
        <f>COUNTIFS(D$2:D$18,$A23)</f>
        <v>7</v>
      </c>
      <c r="D23">
        <f>COUNTIFS(E$2:E$18,$A23)</f>
        <v>12</v>
      </c>
      <c r="E23">
        <f t="shared" ref="E23:BM23" si="2">COUNTIFS(F$2:F$18,$A23)</f>
        <v>5</v>
      </c>
      <c r="F23">
        <f t="shared" si="2"/>
        <v>5</v>
      </c>
      <c r="G23">
        <f t="shared" si="2"/>
        <v>4</v>
      </c>
      <c r="H23">
        <f t="shared" si="2"/>
        <v>5</v>
      </c>
      <c r="I23">
        <f t="shared" si="2"/>
        <v>7</v>
      </c>
      <c r="J23">
        <f t="shared" si="2"/>
        <v>6</v>
      </c>
      <c r="K23">
        <f t="shared" si="2"/>
        <v>0</v>
      </c>
      <c r="L23">
        <f t="shared" si="2"/>
        <v>0</v>
      </c>
      <c r="M23">
        <f t="shared" si="2"/>
        <v>0</v>
      </c>
      <c r="N23">
        <f t="shared" si="2"/>
        <v>0</v>
      </c>
      <c r="O23">
        <f t="shared" si="2"/>
        <v>0</v>
      </c>
      <c r="P23">
        <f t="shared" si="2"/>
        <v>0</v>
      </c>
      <c r="Q23">
        <f t="shared" si="2"/>
        <v>0</v>
      </c>
      <c r="R23">
        <f t="shared" si="2"/>
        <v>0</v>
      </c>
      <c r="S23">
        <f t="shared" si="2"/>
        <v>0</v>
      </c>
      <c r="T23">
        <f t="shared" si="2"/>
        <v>6</v>
      </c>
      <c r="U23">
        <f t="shared" si="2"/>
        <v>8</v>
      </c>
      <c r="V23">
        <f t="shared" si="2"/>
        <v>8</v>
      </c>
      <c r="W23">
        <f t="shared" si="2"/>
        <v>4</v>
      </c>
      <c r="X23">
        <f t="shared" si="2"/>
        <v>3</v>
      </c>
      <c r="Y23">
        <f t="shared" si="2"/>
        <v>4</v>
      </c>
      <c r="Z23">
        <f t="shared" si="2"/>
        <v>6</v>
      </c>
      <c r="AA23">
        <f t="shared" si="2"/>
        <v>7</v>
      </c>
      <c r="AB23">
        <f t="shared" si="2"/>
        <v>6</v>
      </c>
      <c r="AC23">
        <f t="shared" si="2"/>
        <v>5</v>
      </c>
      <c r="AD23">
        <f t="shared" si="2"/>
        <v>8</v>
      </c>
      <c r="AE23">
        <f t="shared" si="2"/>
        <v>9</v>
      </c>
      <c r="AF23">
        <f t="shared" si="2"/>
        <v>4</v>
      </c>
      <c r="AG23">
        <f t="shared" si="2"/>
        <v>3</v>
      </c>
      <c r="AH23">
        <f t="shared" si="2"/>
        <v>4</v>
      </c>
      <c r="AI23">
        <f t="shared" si="2"/>
        <v>5</v>
      </c>
      <c r="AJ23">
        <f t="shared" si="2"/>
        <v>6</v>
      </c>
      <c r="AK23">
        <f t="shared" si="2"/>
        <v>4</v>
      </c>
      <c r="AL23">
        <f t="shared" si="2"/>
        <v>6</v>
      </c>
      <c r="AM23">
        <f t="shared" si="2"/>
        <v>8</v>
      </c>
      <c r="AN23">
        <f t="shared" si="2"/>
        <v>10</v>
      </c>
      <c r="AO23">
        <f t="shared" si="2"/>
        <v>7</v>
      </c>
      <c r="AP23">
        <f t="shared" si="2"/>
        <v>7</v>
      </c>
      <c r="AQ23">
        <f t="shared" si="2"/>
        <v>5</v>
      </c>
      <c r="AR23">
        <f t="shared" si="2"/>
        <v>6</v>
      </c>
      <c r="AS23">
        <f t="shared" si="2"/>
        <v>6</v>
      </c>
      <c r="AT23">
        <f t="shared" si="2"/>
        <v>5</v>
      </c>
      <c r="AU23">
        <f t="shared" si="2"/>
        <v>6</v>
      </c>
      <c r="AV23">
        <f t="shared" si="2"/>
        <v>7</v>
      </c>
      <c r="AW23">
        <f t="shared" si="2"/>
        <v>10</v>
      </c>
      <c r="AX23">
        <f t="shared" si="2"/>
        <v>6</v>
      </c>
      <c r="AY23">
        <f t="shared" si="2"/>
        <v>5</v>
      </c>
      <c r="AZ23">
        <f t="shared" si="2"/>
        <v>5</v>
      </c>
      <c r="BA23">
        <f t="shared" si="2"/>
        <v>6</v>
      </c>
      <c r="BB23">
        <f t="shared" si="2"/>
        <v>6</v>
      </c>
      <c r="BC23">
        <f t="shared" si="2"/>
        <v>5</v>
      </c>
      <c r="BD23">
        <f t="shared" si="2"/>
        <v>5</v>
      </c>
      <c r="BE23">
        <f t="shared" si="2"/>
        <v>8</v>
      </c>
      <c r="BF23">
        <f t="shared" si="2"/>
        <v>9</v>
      </c>
      <c r="BG23">
        <f t="shared" si="2"/>
        <v>4</v>
      </c>
      <c r="BH23">
        <f t="shared" si="2"/>
        <v>4</v>
      </c>
      <c r="BI23">
        <f t="shared" si="2"/>
        <v>3</v>
      </c>
      <c r="BJ23">
        <f t="shared" si="2"/>
        <v>5</v>
      </c>
      <c r="BK23">
        <f t="shared" si="2"/>
        <v>5</v>
      </c>
      <c r="BL23">
        <f t="shared" si="2"/>
        <v>6</v>
      </c>
      <c r="BM23">
        <f t="shared" si="2"/>
        <v>1</v>
      </c>
    </row>
    <row r="24" spans="1:67" x14ac:dyDescent="0.2">
      <c r="A24" s="1" t="s">
        <v>74</v>
      </c>
      <c r="B24" s="1">
        <f>COUNTIFS($D$2:$K$18,A24)</f>
        <v>6</v>
      </c>
      <c r="C24">
        <f>COUNTIFS(D$2:D$18,$A24)</f>
        <v>2</v>
      </c>
      <c r="D24">
        <f>COUNTIFS(E$2:E$18,$A24)</f>
        <v>0</v>
      </c>
      <c r="E24">
        <f t="shared" ref="E24:BM24" si="3">COUNTIFS(F$2:F$18,$A24)</f>
        <v>1</v>
      </c>
      <c r="F24">
        <f t="shared" si="3"/>
        <v>0</v>
      </c>
      <c r="G24">
        <f t="shared" si="3"/>
        <v>1</v>
      </c>
      <c r="H24">
        <f t="shared" si="3"/>
        <v>1</v>
      </c>
      <c r="I24">
        <f t="shared" si="3"/>
        <v>0</v>
      </c>
      <c r="J24">
        <f t="shared" si="3"/>
        <v>1</v>
      </c>
      <c r="K24">
        <f t="shared" si="3"/>
        <v>0</v>
      </c>
      <c r="L24">
        <f t="shared" si="3"/>
        <v>0</v>
      </c>
      <c r="M24">
        <f t="shared" si="3"/>
        <v>0</v>
      </c>
      <c r="N24">
        <f t="shared" si="3"/>
        <v>0</v>
      </c>
      <c r="O24">
        <f t="shared" si="3"/>
        <v>0</v>
      </c>
      <c r="P24">
        <f t="shared" si="3"/>
        <v>0</v>
      </c>
      <c r="Q24">
        <f t="shared" si="3"/>
        <v>0</v>
      </c>
      <c r="R24">
        <f t="shared" si="3"/>
        <v>0</v>
      </c>
      <c r="S24">
        <f t="shared" si="3"/>
        <v>0</v>
      </c>
      <c r="T24">
        <f t="shared" si="3"/>
        <v>1</v>
      </c>
      <c r="U24">
        <f t="shared" si="3"/>
        <v>1</v>
      </c>
      <c r="V24">
        <f t="shared" si="3"/>
        <v>0</v>
      </c>
      <c r="W24">
        <f t="shared" si="3"/>
        <v>0</v>
      </c>
      <c r="X24">
        <f t="shared" si="3"/>
        <v>0</v>
      </c>
      <c r="Y24">
        <f t="shared" si="3"/>
        <v>1</v>
      </c>
      <c r="Z24">
        <f t="shared" si="3"/>
        <v>1</v>
      </c>
      <c r="AA24">
        <f t="shared" si="3"/>
        <v>0</v>
      </c>
      <c r="AB24">
        <f t="shared" si="3"/>
        <v>1</v>
      </c>
      <c r="AC24">
        <f t="shared" si="3"/>
        <v>1</v>
      </c>
      <c r="AD24">
        <f t="shared" si="3"/>
        <v>1</v>
      </c>
      <c r="AE24">
        <f t="shared" si="3"/>
        <v>0</v>
      </c>
      <c r="AF24">
        <f t="shared" si="3"/>
        <v>0</v>
      </c>
      <c r="AG24">
        <f t="shared" si="3"/>
        <v>0</v>
      </c>
      <c r="AH24">
        <f t="shared" si="3"/>
        <v>1</v>
      </c>
      <c r="AI24">
        <f t="shared" si="3"/>
        <v>0</v>
      </c>
      <c r="AJ24">
        <f t="shared" si="3"/>
        <v>0</v>
      </c>
      <c r="AK24">
        <f t="shared" si="3"/>
        <v>2</v>
      </c>
      <c r="AL24">
        <f t="shared" si="3"/>
        <v>1</v>
      </c>
      <c r="AM24">
        <f t="shared" si="3"/>
        <v>2</v>
      </c>
      <c r="AN24">
        <f t="shared" si="3"/>
        <v>1</v>
      </c>
      <c r="AO24">
        <f t="shared" si="3"/>
        <v>0</v>
      </c>
      <c r="AP24">
        <f t="shared" si="3"/>
        <v>0</v>
      </c>
      <c r="AQ24">
        <f t="shared" si="3"/>
        <v>1</v>
      </c>
      <c r="AR24">
        <f t="shared" si="3"/>
        <v>0</v>
      </c>
      <c r="AS24">
        <f t="shared" si="3"/>
        <v>0</v>
      </c>
      <c r="AT24">
        <f t="shared" si="3"/>
        <v>1</v>
      </c>
      <c r="AU24">
        <f t="shared" si="3"/>
        <v>1</v>
      </c>
      <c r="AV24">
        <f t="shared" si="3"/>
        <v>1</v>
      </c>
      <c r="AW24">
        <f t="shared" si="3"/>
        <v>0</v>
      </c>
      <c r="AX24">
        <f t="shared" si="3"/>
        <v>0</v>
      </c>
      <c r="AY24">
        <f t="shared" si="3"/>
        <v>0</v>
      </c>
      <c r="AZ24">
        <f t="shared" si="3"/>
        <v>1</v>
      </c>
      <c r="BA24">
        <f t="shared" si="3"/>
        <v>0</v>
      </c>
      <c r="BB24">
        <f t="shared" si="3"/>
        <v>0</v>
      </c>
      <c r="BC24">
        <f t="shared" si="3"/>
        <v>2</v>
      </c>
      <c r="BD24">
        <f t="shared" si="3"/>
        <v>0</v>
      </c>
      <c r="BE24">
        <f t="shared" si="3"/>
        <v>0</v>
      </c>
      <c r="BF24">
        <f t="shared" si="3"/>
        <v>0</v>
      </c>
      <c r="BG24">
        <f t="shared" si="3"/>
        <v>0</v>
      </c>
      <c r="BH24">
        <f t="shared" si="3"/>
        <v>0</v>
      </c>
      <c r="BI24">
        <f t="shared" si="3"/>
        <v>0</v>
      </c>
      <c r="BJ24">
        <f t="shared" si="3"/>
        <v>0</v>
      </c>
      <c r="BK24">
        <f t="shared" si="3"/>
        <v>0</v>
      </c>
      <c r="BL24">
        <f t="shared" si="3"/>
        <v>0</v>
      </c>
      <c r="BM24">
        <f t="shared" si="3"/>
        <v>0</v>
      </c>
    </row>
    <row r="25" spans="1:67" x14ac:dyDescent="0.2">
      <c r="A25" s="1" t="s">
        <v>102</v>
      </c>
      <c r="B25" s="1">
        <f>COUNTIFS($D$2:$K$18,A25)</f>
        <v>2</v>
      </c>
      <c r="C25">
        <f>COUNTIFS(D$2:D$18,$A25)</f>
        <v>0</v>
      </c>
      <c r="D25">
        <f>COUNTIFS(E$2:E$18,$A25)</f>
        <v>0</v>
      </c>
      <c r="E25">
        <f t="shared" ref="E25:BM25" si="4">COUNTIFS(F$2:F$18,$A25)</f>
        <v>0</v>
      </c>
      <c r="F25">
        <f t="shared" si="4"/>
        <v>0</v>
      </c>
      <c r="G25">
        <f t="shared" si="4"/>
        <v>0</v>
      </c>
      <c r="H25">
        <f t="shared" si="4"/>
        <v>0</v>
      </c>
      <c r="I25">
        <f t="shared" si="4"/>
        <v>0</v>
      </c>
      <c r="J25">
        <f t="shared" si="4"/>
        <v>2</v>
      </c>
      <c r="K25">
        <f t="shared" si="4"/>
        <v>0</v>
      </c>
      <c r="L25">
        <f t="shared" si="4"/>
        <v>0</v>
      </c>
      <c r="M25">
        <f t="shared" si="4"/>
        <v>0</v>
      </c>
      <c r="N25">
        <f t="shared" si="4"/>
        <v>0</v>
      </c>
      <c r="O25">
        <f t="shared" si="4"/>
        <v>0</v>
      </c>
      <c r="P25">
        <f t="shared" si="4"/>
        <v>0</v>
      </c>
      <c r="Q25">
        <f t="shared" si="4"/>
        <v>0</v>
      </c>
      <c r="R25">
        <f t="shared" si="4"/>
        <v>0</v>
      </c>
      <c r="S25">
        <f t="shared" si="4"/>
        <v>0</v>
      </c>
      <c r="T25">
        <f t="shared" si="4"/>
        <v>0</v>
      </c>
      <c r="U25">
        <f t="shared" si="4"/>
        <v>0</v>
      </c>
      <c r="V25">
        <f t="shared" si="4"/>
        <v>0</v>
      </c>
      <c r="W25">
        <f t="shared" si="4"/>
        <v>0</v>
      </c>
      <c r="X25">
        <f t="shared" si="4"/>
        <v>0</v>
      </c>
      <c r="Y25">
        <f t="shared" si="4"/>
        <v>0</v>
      </c>
      <c r="Z25">
        <f t="shared" si="4"/>
        <v>0</v>
      </c>
      <c r="AA25">
        <f t="shared" si="4"/>
        <v>0</v>
      </c>
      <c r="AB25">
        <f t="shared" si="4"/>
        <v>2</v>
      </c>
      <c r="AC25">
        <f t="shared" si="4"/>
        <v>0</v>
      </c>
      <c r="AD25">
        <f t="shared" si="4"/>
        <v>0</v>
      </c>
      <c r="AE25">
        <f t="shared" si="4"/>
        <v>0</v>
      </c>
      <c r="AF25">
        <f t="shared" si="4"/>
        <v>0</v>
      </c>
      <c r="AG25">
        <f t="shared" si="4"/>
        <v>0</v>
      </c>
      <c r="AH25">
        <f t="shared" si="4"/>
        <v>0</v>
      </c>
      <c r="AI25">
        <f t="shared" si="4"/>
        <v>0</v>
      </c>
      <c r="AJ25">
        <f t="shared" si="4"/>
        <v>0</v>
      </c>
      <c r="AK25">
        <f t="shared" si="4"/>
        <v>0</v>
      </c>
      <c r="AL25">
        <f t="shared" si="4"/>
        <v>0</v>
      </c>
      <c r="AM25">
        <f t="shared" si="4"/>
        <v>0</v>
      </c>
      <c r="AN25">
        <f t="shared" si="4"/>
        <v>0</v>
      </c>
      <c r="AO25">
        <f t="shared" si="4"/>
        <v>0</v>
      </c>
      <c r="AP25">
        <f t="shared" si="4"/>
        <v>0</v>
      </c>
      <c r="AQ25">
        <f t="shared" si="4"/>
        <v>0</v>
      </c>
      <c r="AR25">
        <f t="shared" si="4"/>
        <v>0</v>
      </c>
      <c r="AS25">
        <f t="shared" si="4"/>
        <v>0</v>
      </c>
      <c r="AT25">
        <f t="shared" si="4"/>
        <v>2</v>
      </c>
      <c r="AU25">
        <f t="shared" si="4"/>
        <v>0</v>
      </c>
      <c r="AV25">
        <f t="shared" si="4"/>
        <v>0</v>
      </c>
      <c r="AW25">
        <f t="shared" si="4"/>
        <v>0</v>
      </c>
      <c r="AX25">
        <f t="shared" si="4"/>
        <v>0</v>
      </c>
      <c r="AY25">
        <f t="shared" si="4"/>
        <v>0</v>
      </c>
      <c r="AZ25">
        <f t="shared" si="4"/>
        <v>0</v>
      </c>
      <c r="BA25">
        <f t="shared" si="4"/>
        <v>0</v>
      </c>
      <c r="BB25">
        <f t="shared" si="4"/>
        <v>0</v>
      </c>
      <c r="BC25">
        <f t="shared" si="4"/>
        <v>1</v>
      </c>
      <c r="BD25">
        <f t="shared" si="4"/>
        <v>0</v>
      </c>
      <c r="BE25">
        <f t="shared" si="4"/>
        <v>0</v>
      </c>
      <c r="BF25">
        <f t="shared" si="4"/>
        <v>0</v>
      </c>
      <c r="BG25">
        <f t="shared" si="4"/>
        <v>0</v>
      </c>
      <c r="BH25">
        <f t="shared" si="4"/>
        <v>0</v>
      </c>
      <c r="BI25">
        <f t="shared" si="4"/>
        <v>0</v>
      </c>
      <c r="BJ25">
        <f t="shared" si="4"/>
        <v>0</v>
      </c>
      <c r="BK25">
        <f t="shared" si="4"/>
        <v>0</v>
      </c>
      <c r="BL25">
        <f t="shared" si="4"/>
        <v>0</v>
      </c>
      <c r="BM25">
        <f t="shared" si="4"/>
        <v>0</v>
      </c>
    </row>
    <row r="26" spans="1:67" ht="15.75" customHeight="1" x14ac:dyDescent="0.2">
      <c r="A26" s="1" t="s">
        <v>130</v>
      </c>
      <c r="B26" s="5">
        <f>+SUM(B21:B25)</f>
        <v>135</v>
      </c>
      <c r="C26" s="5">
        <f t="shared" ref="C26:BM26" si="5">+SUM(C21:C25)</f>
        <v>17</v>
      </c>
      <c r="D26" s="5">
        <f t="shared" si="5"/>
        <v>16</v>
      </c>
      <c r="E26" s="5">
        <f t="shared" si="5"/>
        <v>17</v>
      </c>
      <c r="F26" s="5">
        <f t="shared" si="5"/>
        <v>17</v>
      </c>
      <c r="G26" s="5">
        <f t="shared" si="5"/>
        <v>17</v>
      </c>
      <c r="H26" s="5">
        <f t="shared" si="5"/>
        <v>17</v>
      </c>
      <c r="I26" s="5">
        <f t="shared" si="5"/>
        <v>17</v>
      </c>
      <c r="J26" s="5">
        <f t="shared" si="5"/>
        <v>17</v>
      </c>
      <c r="K26" s="5">
        <f t="shared" si="5"/>
        <v>0</v>
      </c>
      <c r="L26" s="5">
        <f t="shared" si="5"/>
        <v>0</v>
      </c>
      <c r="M26" s="5">
        <f t="shared" si="5"/>
        <v>0</v>
      </c>
      <c r="N26" s="5">
        <f t="shared" si="5"/>
        <v>0</v>
      </c>
      <c r="O26" s="5">
        <f t="shared" si="5"/>
        <v>0</v>
      </c>
      <c r="P26" s="5">
        <f t="shared" si="5"/>
        <v>0</v>
      </c>
      <c r="Q26" s="5">
        <f t="shared" si="5"/>
        <v>0</v>
      </c>
      <c r="R26" s="5">
        <f t="shared" si="5"/>
        <v>0</v>
      </c>
      <c r="S26" s="5">
        <f t="shared" si="5"/>
        <v>0</v>
      </c>
      <c r="T26" s="5">
        <f t="shared" si="5"/>
        <v>17</v>
      </c>
      <c r="U26" s="5">
        <f t="shared" si="5"/>
        <v>17</v>
      </c>
      <c r="V26" s="5">
        <f t="shared" si="5"/>
        <v>16</v>
      </c>
      <c r="W26" s="5">
        <f t="shared" si="5"/>
        <v>17</v>
      </c>
      <c r="X26" s="5">
        <f t="shared" si="5"/>
        <v>16</v>
      </c>
      <c r="Y26" s="5">
        <f t="shared" si="5"/>
        <v>17</v>
      </c>
      <c r="Z26" s="5">
        <f t="shared" si="5"/>
        <v>17</v>
      </c>
      <c r="AA26" s="5">
        <f t="shared" si="5"/>
        <v>17</v>
      </c>
      <c r="AB26" s="5">
        <f t="shared" si="5"/>
        <v>17</v>
      </c>
      <c r="AC26" s="5">
        <f t="shared" si="5"/>
        <v>17</v>
      </c>
      <c r="AD26" s="5">
        <f t="shared" si="5"/>
        <v>17</v>
      </c>
      <c r="AE26" s="5">
        <f t="shared" si="5"/>
        <v>17</v>
      </c>
      <c r="AF26" s="5">
        <f t="shared" si="5"/>
        <v>17</v>
      </c>
      <c r="AG26" s="5">
        <f t="shared" si="5"/>
        <v>17</v>
      </c>
      <c r="AH26" s="5">
        <f t="shared" si="5"/>
        <v>17</v>
      </c>
      <c r="AI26" s="5">
        <f t="shared" si="5"/>
        <v>17</v>
      </c>
      <c r="AJ26" s="5">
        <f t="shared" si="5"/>
        <v>16</v>
      </c>
      <c r="AK26" s="5">
        <f t="shared" si="5"/>
        <v>16</v>
      </c>
      <c r="AL26" s="5">
        <f t="shared" si="5"/>
        <v>17</v>
      </c>
      <c r="AM26" s="5">
        <f t="shared" si="5"/>
        <v>17</v>
      </c>
      <c r="AN26" s="5">
        <f t="shared" si="5"/>
        <v>17</v>
      </c>
      <c r="AO26" s="5">
        <f t="shared" si="5"/>
        <v>17</v>
      </c>
      <c r="AP26" s="5">
        <f t="shared" si="5"/>
        <v>17</v>
      </c>
      <c r="AQ26" s="5">
        <f t="shared" si="5"/>
        <v>17</v>
      </c>
      <c r="AR26" s="5">
        <f t="shared" si="5"/>
        <v>17</v>
      </c>
      <c r="AS26" s="5">
        <f t="shared" si="5"/>
        <v>17</v>
      </c>
      <c r="AT26" s="5">
        <f t="shared" si="5"/>
        <v>16</v>
      </c>
      <c r="AU26" s="5">
        <f t="shared" si="5"/>
        <v>17</v>
      </c>
      <c r="AV26" s="5">
        <f t="shared" si="5"/>
        <v>17</v>
      </c>
      <c r="AW26" s="5">
        <f t="shared" si="5"/>
        <v>17</v>
      </c>
      <c r="AX26" s="5">
        <f t="shared" si="5"/>
        <v>17</v>
      </c>
      <c r="AY26" s="5">
        <f t="shared" si="5"/>
        <v>17</v>
      </c>
      <c r="AZ26" s="5">
        <f t="shared" si="5"/>
        <v>17</v>
      </c>
      <c r="BA26" s="5">
        <f t="shared" si="5"/>
        <v>17</v>
      </c>
      <c r="BB26" s="5">
        <f t="shared" si="5"/>
        <v>17</v>
      </c>
      <c r="BC26" s="5">
        <f t="shared" si="5"/>
        <v>17</v>
      </c>
      <c r="BD26" s="5">
        <f t="shared" si="5"/>
        <v>5</v>
      </c>
      <c r="BE26" s="5">
        <f t="shared" si="5"/>
        <v>8</v>
      </c>
      <c r="BF26" s="5">
        <f t="shared" si="5"/>
        <v>9</v>
      </c>
      <c r="BG26" s="5">
        <f t="shared" si="5"/>
        <v>4</v>
      </c>
      <c r="BH26" s="5">
        <f t="shared" si="5"/>
        <v>4</v>
      </c>
      <c r="BI26" s="5">
        <f t="shared" si="5"/>
        <v>3</v>
      </c>
      <c r="BJ26" s="5">
        <f t="shared" si="5"/>
        <v>5</v>
      </c>
      <c r="BK26" s="5">
        <f t="shared" si="5"/>
        <v>5</v>
      </c>
      <c r="BL26" s="5">
        <f t="shared" si="5"/>
        <v>6</v>
      </c>
      <c r="BM26" s="5">
        <f t="shared" si="5"/>
        <v>1</v>
      </c>
    </row>
    <row r="28" spans="1:67" ht="15.75" customHeight="1" x14ac:dyDescent="0.2">
      <c r="A28" t="s">
        <v>131</v>
      </c>
      <c r="B28" s="4">
        <f>+SUM(B21:B22)/B26</f>
        <v>0.562962962962963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D0BF8-B9F0-4834-B4C0-269A40AC9E45}">
  <sheetPr>
    <outlinePr summaryBelow="0" summaryRight="0"/>
  </sheetPr>
  <dimension ref="A1:DA33"/>
  <sheetViews>
    <sheetView tabSelected="1" zoomScale="55" zoomScaleNormal="55" workbookViewId="0">
      <pane ySplit="1" topLeftCell="A2" activePane="bottomLeft" state="frozen"/>
      <selection pane="bottomLeft" activeCell="K44" sqref="K44"/>
    </sheetView>
  </sheetViews>
  <sheetFormatPr baseColWidth="10" defaultColWidth="12.5703125" defaultRowHeight="15.75" customHeight="1" x14ac:dyDescent="0.2"/>
  <cols>
    <col min="1" max="11" width="18.85546875" style="12" customWidth="1"/>
    <col min="12" max="12" width="5.7109375" style="12" customWidth="1"/>
    <col min="13" max="13" width="21.5703125" style="12" customWidth="1"/>
    <col min="14" max="14" width="12.28515625" style="12" customWidth="1"/>
    <col min="15" max="23" width="18.85546875" style="12" customWidth="1"/>
    <col min="24" max="24" width="5.7109375" style="12" customWidth="1"/>
    <col min="25" max="25" width="21.5703125" style="12" customWidth="1"/>
    <col min="26" max="26" width="12.28515625" style="12" customWidth="1"/>
    <col min="27" max="35" width="18.85546875" style="12" customWidth="1"/>
    <col min="36" max="36" width="5.7109375" style="12" customWidth="1"/>
    <col min="37" max="37" width="21.5703125" style="12" customWidth="1"/>
    <col min="38" max="38" width="12.28515625" style="12" customWidth="1"/>
    <col min="39" max="47" width="18.85546875" style="12" customWidth="1"/>
    <col min="48" max="48" width="5.7109375" style="12" customWidth="1"/>
    <col min="49" max="49" width="21.5703125" style="12" customWidth="1"/>
    <col min="50" max="50" width="12.28515625" style="12" customWidth="1"/>
    <col min="51" max="59" width="18.85546875" style="12" customWidth="1"/>
    <col min="60" max="60" width="5.7109375" style="12" customWidth="1"/>
    <col min="61" max="91" width="18.85546875" style="12" customWidth="1"/>
    <col min="92" max="92" width="3.5703125" style="12" customWidth="1"/>
    <col min="93" max="93" width="22.42578125" style="12" customWidth="1"/>
    <col min="94" max="94" width="17.140625" style="12" customWidth="1"/>
    <col min="95" max="111" width="18.85546875" style="12" customWidth="1"/>
    <col min="112" max="16384" width="12.5703125" style="12"/>
  </cols>
  <sheetData>
    <row r="1" spans="1:105" customFormat="1" ht="12.75" x14ac:dyDescent="0.2">
      <c r="A1" s="1" t="s">
        <v>0</v>
      </c>
      <c r="B1" s="1" t="s">
        <v>1</v>
      </c>
      <c r="C1" s="24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9"/>
      <c r="M1" s="12"/>
      <c r="N1" s="12"/>
      <c r="O1" s="24" t="s">
        <v>20</v>
      </c>
      <c r="P1" s="1" t="s">
        <v>21</v>
      </c>
      <c r="Q1" s="1" t="s">
        <v>22</v>
      </c>
      <c r="R1" s="1" t="s">
        <v>23</v>
      </c>
      <c r="S1" s="1" t="s">
        <v>24</v>
      </c>
      <c r="T1" s="1" t="s">
        <v>25</v>
      </c>
      <c r="U1" s="1" t="s">
        <v>26</v>
      </c>
      <c r="V1" s="1" t="s">
        <v>27</v>
      </c>
      <c r="W1" s="1" t="s">
        <v>28</v>
      </c>
      <c r="X1" s="9"/>
      <c r="Y1" s="12"/>
      <c r="Z1" s="12"/>
      <c r="AA1" s="1" t="s">
        <v>29</v>
      </c>
      <c r="AB1" s="1" t="s">
        <v>30</v>
      </c>
      <c r="AC1" s="1" t="s">
        <v>31</v>
      </c>
      <c r="AD1" s="1" t="s">
        <v>32</v>
      </c>
      <c r="AE1" s="1" t="s">
        <v>33</v>
      </c>
      <c r="AF1" s="1" t="s">
        <v>34</v>
      </c>
      <c r="AG1" s="1" t="s">
        <v>35</v>
      </c>
      <c r="AH1" s="1" t="s">
        <v>36</v>
      </c>
      <c r="AI1" s="1" t="s">
        <v>37</v>
      </c>
      <c r="AJ1" s="9"/>
      <c r="AK1" s="12"/>
      <c r="AL1" s="12"/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9"/>
      <c r="AW1" s="12"/>
      <c r="AX1" s="12"/>
      <c r="AY1" s="1" t="s">
        <v>47</v>
      </c>
      <c r="AZ1" s="1" t="s">
        <v>48</v>
      </c>
      <c r="BA1" s="1" t="s">
        <v>49</v>
      </c>
      <c r="BB1" s="1" t="s">
        <v>50</v>
      </c>
      <c r="BC1" s="1" t="s">
        <v>51</v>
      </c>
      <c r="BD1" s="1" t="s">
        <v>52</v>
      </c>
      <c r="BE1" s="1" t="s">
        <v>53</v>
      </c>
      <c r="BF1" s="1" t="s">
        <v>54</v>
      </c>
      <c r="BG1" s="1" t="s">
        <v>55</v>
      </c>
      <c r="BH1" s="9"/>
      <c r="BI1" s="11"/>
      <c r="BJ1" s="11"/>
      <c r="BK1" s="24" t="s">
        <v>11</v>
      </c>
      <c r="BL1" s="1" t="s">
        <v>12</v>
      </c>
      <c r="BM1" s="1" t="s">
        <v>13</v>
      </c>
      <c r="BN1" s="1" t="s">
        <v>14</v>
      </c>
      <c r="BO1" s="1" t="s">
        <v>15</v>
      </c>
      <c r="BP1" s="1" t="s">
        <v>16</v>
      </c>
      <c r="BQ1" s="1" t="s">
        <v>17</v>
      </c>
      <c r="BR1" s="1" t="s">
        <v>18</v>
      </c>
      <c r="BS1" s="1" t="s">
        <v>19</v>
      </c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4"/>
      <c r="CO1" s="11"/>
      <c r="CP1" s="11"/>
      <c r="CQ1" s="1" t="s">
        <v>56</v>
      </c>
      <c r="CR1" s="1" t="s">
        <v>57</v>
      </c>
      <c r="CS1" s="1" t="s">
        <v>58</v>
      </c>
      <c r="CT1" s="1" t="s">
        <v>59</v>
      </c>
      <c r="CU1" s="1" t="s">
        <v>60</v>
      </c>
      <c r="CV1" s="1" t="s">
        <v>61</v>
      </c>
      <c r="CW1" s="1" t="s">
        <v>62</v>
      </c>
      <c r="CX1" s="1" t="s">
        <v>63</v>
      </c>
      <c r="CY1" s="1" t="s">
        <v>64</v>
      </c>
      <c r="CZ1" s="1" t="s">
        <v>65</v>
      </c>
      <c r="DA1" s="1" t="s">
        <v>66</v>
      </c>
    </row>
    <row r="2" spans="1:105" customFormat="1" ht="12.75" x14ac:dyDescent="0.2">
      <c r="A2" s="2">
        <v>45398.409367569446</v>
      </c>
      <c r="B2" s="1" t="s">
        <v>67</v>
      </c>
      <c r="C2" s="1" t="s">
        <v>68</v>
      </c>
      <c r="D2" s="1" t="s">
        <v>69</v>
      </c>
      <c r="E2" s="1" t="s">
        <v>69</v>
      </c>
      <c r="F2" s="1" t="s">
        <v>68</v>
      </c>
      <c r="G2" s="1" t="s">
        <v>68</v>
      </c>
      <c r="H2" s="1" t="s">
        <v>68</v>
      </c>
      <c r="I2" s="1" t="s">
        <v>68</v>
      </c>
      <c r="J2" s="1" t="s">
        <v>69</v>
      </c>
      <c r="K2" s="1" t="s">
        <v>69</v>
      </c>
      <c r="L2" s="9"/>
      <c r="M2" s="12"/>
      <c r="N2" s="12"/>
      <c r="O2" s="1" t="s">
        <v>68</v>
      </c>
      <c r="P2" s="1" t="s">
        <v>69</v>
      </c>
      <c r="Q2" s="1" t="s">
        <v>69</v>
      </c>
      <c r="R2" s="1" t="s">
        <v>68</v>
      </c>
      <c r="S2" s="1" t="s">
        <v>68</v>
      </c>
      <c r="T2" s="1" t="s">
        <v>68</v>
      </c>
      <c r="U2" s="1" t="s">
        <v>68</v>
      </c>
      <c r="V2" s="1" t="s">
        <v>69</v>
      </c>
      <c r="W2" s="1" t="s">
        <v>69</v>
      </c>
      <c r="X2" s="9"/>
      <c r="Y2" s="12"/>
      <c r="Z2" s="12"/>
      <c r="AA2" s="1" t="s">
        <v>68</v>
      </c>
      <c r="AB2" s="1" t="s">
        <v>69</v>
      </c>
      <c r="AC2" s="1" t="s">
        <v>69</v>
      </c>
      <c r="AD2" s="1" t="s">
        <v>69</v>
      </c>
      <c r="AE2" s="1" t="s">
        <v>68</v>
      </c>
      <c r="AF2" s="1" t="s">
        <v>68</v>
      </c>
      <c r="AG2" s="1" t="s">
        <v>68</v>
      </c>
      <c r="AH2" s="1" t="s">
        <v>69</v>
      </c>
      <c r="AI2" s="1" t="s">
        <v>69</v>
      </c>
      <c r="AJ2" s="9"/>
      <c r="AK2" s="12"/>
      <c r="AL2" s="12"/>
      <c r="AM2" s="1" t="s">
        <v>69</v>
      </c>
      <c r="AN2" s="1" t="s">
        <v>69</v>
      </c>
      <c r="AO2" s="1" t="s">
        <v>69</v>
      </c>
      <c r="AP2" s="1" t="s">
        <v>69</v>
      </c>
      <c r="AQ2" s="1" t="s">
        <v>69</v>
      </c>
      <c r="AR2" s="1" t="s">
        <v>68</v>
      </c>
      <c r="AS2" s="1" t="s">
        <v>68</v>
      </c>
      <c r="AT2" s="1" t="s">
        <v>69</v>
      </c>
      <c r="AU2" s="1" t="s">
        <v>69</v>
      </c>
      <c r="AV2" s="9"/>
      <c r="AW2" s="12"/>
      <c r="AX2" s="12"/>
      <c r="AY2" s="1" t="s">
        <v>68</v>
      </c>
      <c r="AZ2" s="1" t="s">
        <v>69</v>
      </c>
      <c r="BA2" s="1" t="s">
        <v>69</v>
      </c>
      <c r="BB2" s="1" t="s">
        <v>69</v>
      </c>
      <c r="BC2" s="1" t="s">
        <v>69</v>
      </c>
      <c r="BD2" s="1" t="s">
        <v>68</v>
      </c>
      <c r="BE2" s="1" t="s">
        <v>68</v>
      </c>
      <c r="BF2" s="1" t="s">
        <v>69</v>
      </c>
      <c r="BG2" s="1" t="s">
        <v>74</v>
      </c>
      <c r="BH2" s="9"/>
      <c r="BI2" s="11"/>
      <c r="BJ2" s="11"/>
      <c r="BK2" s="1" t="s">
        <v>70</v>
      </c>
      <c r="BL2" s="1" t="s">
        <v>71</v>
      </c>
      <c r="BM2" s="1" t="s">
        <v>72</v>
      </c>
      <c r="BN2" s="1" t="s">
        <v>72</v>
      </c>
      <c r="BO2" s="1" t="s">
        <v>70</v>
      </c>
      <c r="BP2" s="1" t="s">
        <v>73</v>
      </c>
      <c r="BQ2" s="1" t="s">
        <v>72</v>
      </c>
      <c r="BR2" s="1" t="s">
        <v>72</v>
      </c>
      <c r="BS2" s="1" t="s">
        <v>72</v>
      </c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4"/>
      <c r="CO2" s="11"/>
      <c r="CP2" s="11"/>
      <c r="CQ2" s="1" t="s">
        <v>69</v>
      </c>
      <c r="CR2" s="1" t="s">
        <v>69</v>
      </c>
      <c r="CS2" s="1" t="s">
        <v>69</v>
      </c>
      <c r="CT2" s="1" t="s">
        <v>69</v>
      </c>
      <c r="CU2" s="1" t="s">
        <v>69</v>
      </c>
      <c r="CV2" s="1" t="s">
        <v>75</v>
      </c>
      <c r="CW2" s="1" t="s">
        <v>75</v>
      </c>
      <c r="CX2" s="1" t="s">
        <v>69</v>
      </c>
      <c r="CY2" s="1" t="s">
        <v>69</v>
      </c>
      <c r="CZ2" s="1" t="s">
        <v>76</v>
      </c>
      <c r="DA2" s="1" t="s">
        <v>77</v>
      </c>
    </row>
    <row r="3" spans="1:105" customFormat="1" ht="12.75" x14ac:dyDescent="0.2">
      <c r="A3" s="2">
        <v>45398.419061967594</v>
      </c>
      <c r="B3" s="1" t="s">
        <v>78</v>
      </c>
      <c r="C3" s="1" t="s">
        <v>68</v>
      </c>
      <c r="D3" s="1" t="s">
        <v>69</v>
      </c>
      <c r="E3" s="1" t="s">
        <v>69</v>
      </c>
      <c r="F3" s="1" t="s">
        <v>68</v>
      </c>
      <c r="G3" s="1" t="s">
        <v>68</v>
      </c>
      <c r="H3" s="1" t="s">
        <v>68</v>
      </c>
      <c r="I3" s="1" t="s">
        <v>68</v>
      </c>
      <c r="J3" s="1" t="s">
        <v>68</v>
      </c>
      <c r="K3" s="1" t="s">
        <v>68</v>
      </c>
      <c r="L3" s="9"/>
      <c r="M3" s="12"/>
      <c r="N3" s="12"/>
      <c r="O3" s="1" t="s">
        <v>69</v>
      </c>
      <c r="P3" s="1" t="s">
        <v>69</v>
      </c>
      <c r="R3" s="1" t="s">
        <v>69</v>
      </c>
      <c r="S3" s="1" t="s">
        <v>69</v>
      </c>
      <c r="T3" s="1" t="s">
        <v>69</v>
      </c>
      <c r="U3" s="1" t="s">
        <v>69</v>
      </c>
      <c r="V3" s="1" t="s">
        <v>69</v>
      </c>
      <c r="W3" s="1" t="s">
        <v>69</v>
      </c>
      <c r="X3" s="9"/>
      <c r="Y3" s="12"/>
      <c r="Z3" s="12"/>
      <c r="AA3" s="1" t="s">
        <v>68</v>
      </c>
      <c r="AB3" s="1" t="s">
        <v>69</v>
      </c>
      <c r="AC3" s="1" t="s">
        <v>69</v>
      </c>
      <c r="AD3" s="1" t="s">
        <v>68</v>
      </c>
      <c r="AE3" s="1" t="s">
        <v>68</v>
      </c>
      <c r="AF3" s="1" t="s">
        <v>68</v>
      </c>
      <c r="AG3" s="1" t="s">
        <v>68</v>
      </c>
      <c r="AH3" s="1" t="s">
        <v>68</v>
      </c>
      <c r="AI3" s="1" t="s">
        <v>68</v>
      </c>
      <c r="AJ3" s="9"/>
      <c r="AK3" s="12"/>
      <c r="AL3" s="12"/>
      <c r="AM3" s="1" t="s">
        <v>68</v>
      </c>
      <c r="AN3" s="1" t="s">
        <v>69</v>
      </c>
      <c r="AO3" s="1" t="s">
        <v>69</v>
      </c>
      <c r="AP3" s="1" t="s">
        <v>68</v>
      </c>
      <c r="AQ3" s="1" t="s">
        <v>68</v>
      </c>
      <c r="AR3" s="1" t="s">
        <v>68</v>
      </c>
      <c r="AS3" s="1" t="s">
        <v>68</v>
      </c>
      <c r="AT3" s="1" t="s">
        <v>68</v>
      </c>
      <c r="AU3" s="1" t="s">
        <v>68</v>
      </c>
      <c r="AV3" s="9"/>
      <c r="AW3" s="12"/>
      <c r="AX3" s="12"/>
      <c r="AY3" s="1" t="s">
        <v>69</v>
      </c>
      <c r="AZ3" s="1" t="s">
        <v>69</v>
      </c>
      <c r="BA3" s="1" t="s">
        <v>69</v>
      </c>
      <c r="BB3" s="1" t="s">
        <v>69</v>
      </c>
      <c r="BC3" s="1" t="s">
        <v>69</v>
      </c>
      <c r="BD3" s="1" t="s">
        <v>69</v>
      </c>
      <c r="BE3" s="1" t="s">
        <v>69</v>
      </c>
      <c r="BF3" s="1" t="s">
        <v>69</v>
      </c>
      <c r="BG3" s="1" t="s">
        <v>69</v>
      </c>
      <c r="BH3" s="9"/>
      <c r="BI3" s="11"/>
      <c r="BJ3" s="11"/>
      <c r="BK3" s="1" t="s">
        <v>73</v>
      </c>
      <c r="BL3" s="1" t="s">
        <v>72</v>
      </c>
      <c r="BM3" s="1" t="s">
        <v>72</v>
      </c>
      <c r="BN3" s="1" t="s">
        <v>73</v>
      </c>
      <c r="BO3" s="1" t="s">
        <v>73</v>
      </c>
      <c r="BP3" s="1" t="s">
        <v>73</v>
      </c>
      <c r="BQ3" s="1" t="s">
        <v>73</v>
      </c>
      <c r="BR3" s="1" t="s">
        <v>73</v>
      </c>
      <c r="BS3" s="1" t="s">
        <v>73</v>
      </c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4"/>
      <c r="CO3" s="11"/>
      <c r="CP3" s="11"/>
      <c r="CQ3" s="1" t="s">
        <v>75</v>
      </c>
      <c r="CR3" s="1" t="s">
        <v>69</v>
      </c>
      <c r="CS3" s="1" t="s">
        <v>69</v>
      </c>
      <c r="CT3" s="1" t="s">
        <v>75</v>
      </c>
      <c r="CU3" s="1" t="s">
        <v>75</v>
      </c>
      <c r="CV3" s="1" t="s">
        <v>75</v>
      </c>
      <c r="CW3" s="1" t="s">
        <v>75</v>
      </c>
      <c r="CX3" s="1" t="s">
        <v>75</v>
      </c>
      <c r="CY3" s="1" t="s">
        <v>75</v>
      </c>
      <c r="CZ3" s="1" t="s">
        <v>79</v>
      </c>
      <c r="DA3" s="1" t="s">
        <v>80</v>
      </c>
    </row>
    <row r="4" spans="1:105" customFormat="1" ht="12.75" x14ac:dyDescent="0.2">
      <c r="A4" s="2">
        <v>45399.378981701389</v>
      </c>
      <c r="B4" s="1" t="s">
        <v>81</v>
      </c>
      <c r="C4" s="1" t="s">
        <v>69</v>
      </c>
      <c r="D4" s="1" t="s">
        <v>69</v>
      </c>
      <c r="E4" s="1" t="s">
        <v>69</v>
      </c>
      <c r="F4" s="1" t="s">
        <v>82</v>
      </c>
      <c r="G4" s="1" t="s">
        <v>82</v>
      </c>
      <c r="H4" s="1" t="s">
        <v>69</v>
      </c>
      <c r="I4" s="1" t="s">
        <v>69</v>
      </c>
      <c r="J4" s="1" t="s">
        <v>69</v>
      </c>
      <c r="K4" s="1" t="s">
        <v>69</v>
      </c>
      <c r="L4" s="9"/>
      <c r="M4" s="12"/>
      <c r="N4" s="12"/>
      <c r="O4" s="1" t="s">
        <v>69</v>
      </c>
      <c r="P4" s="1" t="s">
        <v>69</v>
      </c>
      <c r="Q4" s="1" t="s">
        <v>69</v>
      </c>
      <c r="R4" s="1" t="s">
        <v>82</v>
      </c>
      <c r="S4" s="1" t="s">
        <v>82</v>
      </c>
      <c r="T4" s="1" t="s">
        <v>69</v>
      </c>
      <c r="U4" s="1" t="s">
        <v>69</v>
      </c>
      <c r="V4" s="1" t="s">
        <v>69</v>
      </c>
      <c r="W4" s="1" t="s">
        <v>69</v>
      </c>
      <c r="X4" s="9"/>
      <c r="Y4" s="12"/>
      <c r="Z4" s="12"/>
      <c r="AA4" s="1" t="s">
        <v>69</v>
      </c>
      <c r="AB4" s="1" t="s">
        <v>69</v>
      </c>
      <c r="AC4" s="1" t="s">
        <v>69</v>
      </c>
      <c r="AD4" s="1" t="s">
        <v>82</v>
      </c>
      <c r="AE4" s="1" t="s">
        <v>82</v>
      </c>
      <c r="AF4" s="1" t="s">
        <v>69</v>
      </c>
      <c r="AG4" s="1" t="s">
        <v>69</v>
      </c>
      <c r="AH4" s="1" t="s">
        <v>69</v>
      </c>
      <c r="AI4" s="1" t="s">
        <v>69</v>
      </c>
      <c r="AJ4" s="9"/>
      <c r="AK4" s="12"/>
      <c r="AL4" s="12"/>
      <c r="AM4" s="1" t="s">
        <v>69</v>
      </c>
      <c r="AN4" s="1" t="s">
        <v>69</v>
      </c>
      <c r="AO4" s="1" t="s">
        <v>69</v>
      </c>
      <c r="AP4" s="1" t="s">
        <v>82</v>
      </c>
      <c r="AQ4" s="1" t="s">
        <v>82</v>
      </c>
      <c r="AR4" s="1" t="s">
        <v>69</v>
      </c>
      <c r="AS4" s="1" t="s">
        <v>69</v>
      </c>
      <c r="AT4" s="1" t="s">
        <v>69</v>
      </c>
      <c r="AU4" s="1" t="s">
        <v>69</v>
      </c>
      <c r="AV4" s="9"/>
      <c r="AW4" s="12"/>
      <c r="AX4" s="12"/>
      <c r="AY4" s="1" t="s">
        <v>69</v>
      </c>
      <c r="AZ4" s="1" t="s">
        <v>69</v>
      </c>
      <c r="BA4" s="1" t="s">
        <v>69</v>
      </c>
      <c r="BB4" s="1" t="s">
        <v>82</v>
      </c>
      <c r="BC4" s="1" t="s">
        <v>82</v>
      </c>
      <c r="BD4" s="1" t="s">
        <v>69</v>
      </c>
      <c r="BE4" s="1" t="s">
        <v>69</v>
      </c>
      <c r="BF4" s="1" t="s">
        <v>69</v>
      </c>
      <c r="BG4" s="1" t="s">
        <v>69</v>
      </c>
      <c r="BH4" s="9"/>
      <c r="BI4" s="11"/>
      <c r="BJ4" s="11"/>
      <c r="BK4" s="1" t="s">
        <v>72</v>
      </c>
      <c r="BL4" s="1" t="s">
        <v>72</v>
      </c>
      <c r="BM4" s="1" t="s">
        <v>72</v>
      </c>
      <c r="BN4" s="1" t="s">
        <v>73</v>
      </c>
      <c r="BO4" s="1" t="s">
        <v>73</v>
      </c>
      <c r="BP4" s="1" t="s">
        <v>72</v>
      </c>
      <c r="BQ4" s="1" t="s">
        <v>72</v>
      </c>
      <c r="BR4" s="1" t="s">
        <v>72</v>
      </c>
      <c r="BS4" s="1" t="s">
        <v>72</v>
      </c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4"/>
      <c r="CO4" s="11"/>
      <c r="CP4" s="11"/>
      <c r="CQ4" s="1" t="s">
        <v>69</v>
      </c>
      <c r="CR4" s="1" t="s">
        <v>69</v>
      </c>
      <c r="CS4" s="1" t="s">
        <v>69</v>
      </c>
      <c r="CT4" s="1" t="s">
        <v>83</v>
      </c>
      <c r="CU4" s="1" t="s">
        <v>83</v>
      </c>
      <c r="CV4" s="1" t="s">
        <v>69</v>
      </c>
      <c r="CW4" s="1" t="s">
        <v>69</v>
      </c>
      <c r="CX4" s="1" t="s">
        <v>69</v>
      </c>
      <c r="CY4" s="1" t="s">
        <v>69</v>
      </c>
      <c r="CZ4" s="1" t="s">
        <v>75</v>
      </c>
      <c r="DA4" s="1" t="s">
        <v>84</v>
      </c>
    </row>
    <row r="5" spans="1:105" customFormat="1" ht="12.75" x14ac:dyDescent="0.2">
      <c r="A5" s="2">
        <v>45399.382900752316</v>
      </c>
      <c r="B5" s="1" t="s">
        <v>85</v>
      </c>
      <c r="C5" s="1" t="s">
        <v>69</v>
      </c>
      <c r="D5" s="1" t="s">
        <v>69</v>
      </c>
      <c r="E5" s="1" t="s">
        <v>69</v>
      </c>
      <c r="F5" s="1" t="s">
        <v>68</v>
      </c>
      <c r="G5" s="1" t="s">
        <v>68</v>
      </c>
      <c r="H5" s="1" t="s">
        <v>68</v>
      </c>
      <c r="I5" s="1" t="s">
        <v>69</v>
      </c>
      <c r="J5" s="1" t="s">
        <v>69</v>
      </c>
      <c r="K5" s="1" t="s">
        <v>69</v>
      </c>
      <c r="L5" s="9"/>
      <c r="M5" s="12"/>
      <c r="N5" s="12"/>
      <c r="O5" s="1" t="s">
        <v>69</v>
      </c>
      <c r="P5" s="1" t="s">
        <v>69</v>
      </c>
      <c r="Q5" s="1" t="s">
        <v>69</v>
      </c>
      <c r="R5" s="1" t="s">
        <v>68</v>
      </c>
      <c r="S5" s="1" t="s">
        <v>68</v>
      </c>
      <c r="T5" s="1" t="s">
        <v>68</v>
      </c>
      <c r="U5" s="1" t="s">
        <v>68</v>
      </c>
      <c r="V5" s="1" t="s">
        <v>69</v>
      </c>
      <c r="W5" s="1" t="s">
        <v>69</v>
      </c>
      <c r="X5" s="9"/>
      <c r="Y5" s="12"/>
      <c r="Z5" s="12"/>
      <c r="AA5" s="1" t="s">
        <v>69</v>
      </c>
      <c r="AB5" s="1" t="s">
        <v>69</v>
      </c>
      <c r="AC5" s="1" t="s">
        <v>69</v>
      </c>
      <c r="AD5" s="1" t="s">
        <v>68</v>
      </c>
      <c r="AE5" s="1" t="s">
        <v>68</v>
      </c>
      <c r="AF5" s="1" t="s">
        <v>68</v>
      </c>
      <c r="AG5" s="1" t="s">
        <v>68</v>
      </c>
      <c r="AH5" s="1" t="s">
        <v>69</v>
      </c>
      <c r="AI5" s="1" t="s">
        <v>69</v>
      </c>
      <c r="AJ5" s="9"/>
      <c r="AK5" s="12"/>
      <c r="AL5" s="12"/>
      <c r="AM5" s="1" t="s">
        <v>69</v>
      </c>
      <c r="AN5" s="1" t="s">
        <v>69</v>
      </c>
      <c r="AO5" s="1" t="s">
        <v>74</v>
      </c>
      <c r="AP5" s="1" t="s">
        <v>68</v>
      </c>
      <c r="AQ5" s="1" t="s">
        <v>68</v>
      </c>
      <c r="AR5" s="1" t="s">
        <v>68</v>
      </c>
      <c r="AS5" s="1" t="s">
        <v>68</v>
      </c>
      <c r="AT5" s="1" t="s">
        <v>69</v>
      </c>
      <c r="AU5" s="1" t="s">
        <v>69</v>
      </c>
      <c r="AV5" s="9"/>
      <c r="AW5" s="12"/>
      <c r="AX5" s="12"/>
      <c r="AY5" s="1" t="s">
        <v>69</v>
      </c>
      <c r="AZ5" s="1" t="s">
        <v>69</v>
      </c>
      <c r="BA5" s="1" t="s">
        <v>69</v>
      </c>
      <c r="BB5" s="1" t="s">
        <v>68</v>
      </c>
      <c r="BC5" s="1" t="s">
        <v>68</v>
      </c>
      <c r="BD5" s="1" t="s">
        <v>68</v>
      </c>
      <c r="BE5" s="1" t="s">
        <v>68</v>
      </c>
      <c r="BF5" s="1" t="s">
        <v>69</v>
      </c>
      <c r="BG5" s="1" t="s">
        <v>69</v>
      </c>
      <c r="BH5" s="9"/>
      <c r="BI5" s="11"/>
      <c r="BJ5" s="11"/>
      <c r="BK5" s="1" t="s">
        <v>70</v>
      </c>
      <c r="BL5" s="1" t="s">
        <v>70</v>
      </c>
      <c r="BM5" s="1" t="s">
        <v>70</v>
      </c>
      <c r="BN5" s="1" t="s">
        <v>72</v>
      </c>
      <c r="BO5" s="1" t="s">
        <v>72</v>
      </c>
      <c r="BP5" s="1" t="s">
        <v>72</v>
      </c>
      <c r="BQ5" s="1" t="s">
        <v>72</v>
      </c>
      <c r="BR5" s="1" t="s">
        <v>70</v>
      </c>
      <c r="BS5" s="1" t="s">
        <v>71</v>
      </c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4"/>
      <c r="CO5" s="11"/>
      <c r="CP5" s="11"/>
      <c r="CQ5" s="1" t="s">
        <v>69</v>
      </c>
      <c r="CR5" s="1" t="s">
        <v>69</v>
      </c>
      <c r="CS5" s="1" t="s">
        <v>69</v>
      </c>
      <c r="CT5" s="1" t="s">
        <v>75</v>
      </c>
      <c r="CU5" s="1" t="s">
        <v>75</v>
      </c>
      <c r="CV5" s="1" t="s">
        <v>75</v>
      </c>
      <c r="CW5" s="1" t="s">
        <v>75</v>
      </c>
      <c r="CX5" s="1" t="s">
        <v>69</v>
      </c>
      <c r="CY5" s="1" t="s">
        <v>69</v>
      </c>
      <c r="CZ5" s="1" t="s">
        <v>86</v>
      </c>
      <c r="DA5" s="1" t="s">
        <v>87</v>
      </c>
    </row>
    <row r="6" spans="1:105" customFormat="1" ht="12.75" x14ac:dyDescent="0.2">
      <c r="A6" s="2">
        <v>45399.383169502311</v>
      </c>
      <c r="B6" s="1" t="s">
        <v>88</v>
      </c>
      <c r="C6" s="1" t="s">
        <v>68</v>
      </c>
      <c r="D6" s="1" t="s">
        <v>68</v>
      </c>
      <c r="E6" s="1" t="s">
        <v>69</v>
      </c>
      <c r="F6" s="1" t="s">
        <v>68</v>
      </c>
      <c r="G6" s="1" t="s">
        <v>82</v>
      </c>
      <c r="H6" s="1" t="s">
        <v>82</v>
      </c>
      <c r="I6" s="1" t="s">
        <v>82</v>
      </c>
      <c r="J6" s="1" t="s">
        <v>69</v>
      </c>
      <c r="K6" s="1" t="s">
        <v>68</v>
      </c>
      <c r="L6" s="9"/>
      <c r="M6" s="12"/>
      <c r="N6" s="12"/>
      <c r="O6" s="1" t="s">
        <v>68</v>
      </c>
      <c r="P6" s="1" t="s">
        <v>68</v>
      </c>
      <c r="Q6" s="1" t="s">
        <v>68</v>
      </c>
      <c r="R6" s="1" t="s">
        <v>68</v>
      </c>
      <c r="S6" s="1" t="s">
        <v>68</v>
      </c>
      <c r="T6" s="1" t="s">
        <v>68</v>
      </c>
      <c r="U6" s="1" t="s">
        <v>68</v>
      </c>
      <c r="V6" s="1" t="s">
        <v>68</v>
      </c>
      <c r="W6" s="1" t="s">
        <v>68</v>
      </c>
      <c r="X6" s="9"/>
      <c r="Y6" s="12"/>
      <c r="Z6" s="12"/>
      <c r="AA6" s="1" t="s">
        <v>68</v>
      </c>
      <c r="AB6" s="1" t="s">
        <v>68</v>
      </c>
      <c r="AC6" s="1" t="s">
        <v>68</v>
      </c>
      <c r="AD6" s="1" t="s">
        <v>68</v>
      </c>
      <c r="AE6" s="1" t="s">
        <v>68</v>
      </c>
      <c r="AF6" s="1" t="s">
        <v>68</v>
      </c>
      <c r="AG6" s="1" t="s">
        <v>68</v>
      </c>
      <c r="AH6" s="1" t="s">
        <v>68</v>
      </c>
      <c r="AI6" s="1" t="s">
        <v>68</v>
      </c>
      <c r="AJ6" s="9"/>
      <c r="AK6" s="12"/>
      <c r="AL6" s="12"/>
      <c r="AM6" s="1" t="s">
        <v>68</v>
      </c>
      <c r="AN6" s="1" t="s">
        <v>68</v>
      </c>
      <c r="AO6" s="1" t="s">
        <v>68</v>
      </c>
      <c r="AP6" s="1" t="s">
        <v>68</v>
      </c>
      <c r="AQ6" s="1" t="s">
        <v>68</v>
      </c>
      <c r="AR6" s="1" t="s">
        <v>68</v>
      </c>
      <c r="AS6" s="1" t="s">
        <v>68</v>
      </c>
      <c r="AT6" s="1" t="s">
        <v>68</v>
      </c>
      <c r="AU6" s="1" t="s">
        <v>68</v>
      </c>
      <c r="AV6" s="9"/>
      <c r="AW6" s="12"/>
      <c r="AX6" s="12"/>
      <c r="AY6" s="1" t="s">
        <v>68</v>
      </c>
      <c r="AZ6" s="1" t="s">
        <v>68</v>
      </c>
      <c r="BA6" s="1" t="s">
        <v>68</v>
      </c>
      <c r="BB6" s="1" t="s">
        <v>68</v>
      </c>
      <c r="BC6" s="1" t="s">
        <v>68</v>
      </c>
      <c r="BD6" s="1" t="s">
        <v>68</v>
      </c>
      <c r="BE6" s="1" t="s">
        <v>68</v>
      </c>
      <c r="BF6" s="1" t="s">
        <v>68</v>
      </c>
      <c r="BG6" s="1" t="s">
        <v>68</v>
      </c>
      <c r="BH6" s="9"/>
      <c r="BI6" s="11"/>
      <c r="BJ6" s="11"/>
      <c r="BK6" s="1" t="s">
        <v>72</v>
      </c>
      <c r="BL6" s="1" t="s">
        <v>72</v>
      </c>
      <c r="BM6" s="1" t="s">
        <v>72</v>
      </c>
      <c r="BN6" s="1" t="s">
        <v>72</v>
      </c>
      <c r="BO6" s="1" t="s">
        <v>72</v>
      </c>
      <c r="BP6" s="1" t="s">
        <v>72</v>
      </c>
      <c r="BQ6" s="1" t="s">
        <v>73</v>
      </c>
      <c r="BR6" s="1" t="s">
        <v>72</v>
      </c>
      <c r="BS6" s="1" t="s">
        <v>72</v>
      </c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4"/>
      <c r="CO6" s="11"/>
      <c r="CP6" s="11"/>
      <c r="CQ6" s="1" t="s">
        <v>75</v>
      </c>
      <c r="CR6" s="1" t="s">
        <v>75</v>
      </c>
      <c r="CS6" s="1" t="s">
        <v>75</v>
      </c>
      <c r="CT6" s="1" t="s">
        <v>75</v>
      </c>
      <c r="CU6" s="1" t="s">
        <v>75</v>
      </c>
      <c r="CV6" s="1" t="s">
        <v>75</v>
      </c>
      <c r="CW6" s="1" t="s">
        <v>75</v>
      </c>
      <c r="CX6" s="1" t="s">
        <v>75</v>
      </c>
      <c r="CY6" s="1" t="s">
        <v>75</v>
      </c>
      <c r="CZ6" s="1" t="s">
        <v>89</v>
      </c>
      <c r="DA6" s="1" t="s">
        <v>90</v>
      </c>
    </row>
    <row r="7" spans="1:105" customFormat="1" ht="12.75" x14ac:dyDescent="0.2">
      <c r="A7" s="2">
        <v>45399.384680497686</v>
      </c>
      <c r="B7" s="1" t="s">
        <v>91</v>
      </c>
      <c r="C7" s="1" t="s">
        <v>74</v>
      </c>
      <c r="D7" s="1" t="s">
        <v>74</v>
      </c>
      <c r="E7" s="1" t="s">
        <v>82</v>
      </c>
      <c r="F7" s="1" t="s">
        <v>74</v>
      </c>
      <c r="G7" s="1" t="s">
        <v>68</v>
      </c>
      <c r="H7" s="1" t="s">
        <v>74</v>
      </c>
      <c r="I7" s="1" t="s">
        <v>68</v>
      </c>
      <c r="J7" s="1" t="s">
        <v>68</v>
      </c>
      <c r="K7" s="1" t="s">
        <v>68</v>
      </c>
      <c r="L7" s="9"/>
      <c r="M7" s="12"/>
      <c r="N7" s="12"/>
      <c r="O7" s="1" t="s">
        <v>74</v>
      </c>
      <c r="P7" s="1" t="s">
        <v>74</v>
      </c>
      <c r="Q7" s="1" t="s">
        <v>82</v>
      </c>
      <c r="R7" s="1" t="s">
        <v>68</v>
      </c>
      <c r="S7" s="1" t="s">
        <v>68</v>
      </c>
      <c r="T7" s="1" t="s">
        <v>74</v>
      </c>
      <c r="U7" s="1" t="s">
        <v>68</v>
      </c>
      <c r="V7" s="1" t="s">
        <v>68</v>
      </c>
      <c r="W7" s="1" t="s">
        <v>68</v>
      </c>
      <c r="X7" s="9"/>
      <c r="Y7" s="12"/>
      <c r="Z7" s="12"/>
      <c r="AA7" s="1" t="s">
        <v>74</v>
      </c>
      <c r="AB7" s="1" t="s">
        <v>74</v>
      </c>
      <c r="AC7" s="1" t="s">
        <v>82</v>
      </c>
      <c r="AD7" s="1" t="s">
        <v>68</v>
      </c>
      <c r="AE7" s="1" t="s">
        <v>68</v>
      </c>
      <c r="AF7" s="1" t="s">
        <v>74</v>
      </c>
      <c r="AG7" s="1" t="s">
        <v>68</v>
      </c>
      <c r="AH7" s="1" t="s">
        <v>68</v>
      </c>
      <c r="AI7" s="1" t="s">
        <v>68</v>
      </c>
      <c r="AJ7" s="9"/>
      <c r="AK7" s="12"/>
      <c r="AL7" s="12"/>
      <c r="AM7" s="1" t="s">
        <v>74</v>
      </c>
      <c r="AN7" s="1" t="s">
        <v>74</v>
      </c>
      <c r="AO7" s="1" t="s">
        <v>68</v>
      </c>
      <c r="AP7" s="1" t="s">
        <v>68</v>
      </c>
      <c r="AQ7" s="1" t="s">
        <v>68</v>
      </c>
      <c r="AR7" s="1" t="s">
        <v>74</v>
      </c>
      <c r="AS7" s="1" t="s">
        <v>68</v>
      </c>
      <c r="AT7" s="1" t="s">
        <v>68</v>
      </c>
      <c r="AU7" s="1" t="s">
        <v>68</v>
      </c>
      <c r="AV7" s="9"/>
      <c r="AW7" s="12"/>
      <c r="AX7" s="12"/>
      <c r="AY7" s="1" t="s">
        <v>74</v>
      </c>
      <c r="AZ7" s="1" t="s">
        <v>74</v>
      </c>
      <c r="BA7" s="1" t="s">
        <v>68</v>
      </c>
      <c r="BB7" s="1" t="s">
        <v>68</v>
      </c>
      <c r="BC7" s="1" t="s">
        <v>68</v>
      </c>
      <c r="BD7" s="1" t="s">
        <v>74</v>
      </c>
      <c r="BE7" s="1" t="s">
        <v>68</v>
      </c>
      <c r="BF7" s="1" t="s">
        <v>68</v>
      </c>
      <c r="BG7" s="1" t="s">
        <v>68</v>
      </c>
      <c r="BH7" s="9"/>
      <c r="BI7" s="11"/>
      <c r="BJ7" s="11"/>
      <c r="BK7" s="1" t="s">
        <v>70</v>
      </c>
      <c r="BL7" s="1" t="s">
        <v>70</v>
      </c>
      <c r="BM7" s="1" t="s">
        <v>73</v>
      </c>
      <c r="BN7" s="1" t="s">
        <v>73</v>
      </c>
      <c r="BO7" s="1" t="s">
        <v>73</v>
      </c>
      <c r="BP7" s="1" t="s">
        <v>70</v>
      </c>
      <c r="BQ7" s="1" t="s">
        <v>73</v>
      </c>
      <c r="BR7" s="1" t="s">
        <v>73</v>
      </c>
      <c r="BS7" s="1" t="s">
        <v>73</v>
      </c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4"/>
      <c r="CO7" s="11"/>
      <c r="CP7" s="11"/>
      <c r="CQ7" s="1" t="s">
        <v>92</v>
      </c>
      <c r="CR7" s="1" t="s">
        <v>92</v>
      </c>
      <c r="CS7" s="1" t="s">
        <v>75</v>
      </c>
      <c r="CT7" s="1" t="s">
        <v>75</v>
      </c>
      <c r="CU7" s="1" t="s">
        <v>75</v>
      </c>
      <c r="CV7" s="1" t="s">
        <v>92</v>
      </c>
      <c r="CW7" s="1" t="s">
        <v>75</v>
      </c>
      <c r="CX7" s="1" t="s">
        <v>75</v>
      </c>
      <c r="CY7" s="1" t="s">
        <v>75</v>
      </c>
      <c r="CZ7" s="1" t="s">
        <v>93</v>
      </c>
      <c r="DA7" s="1" t="s">
        <v>94</v>
      </c>
    </row>
    <row r="8" spans="1:105" customFormat="1" ht="12.75" x14ac:dyDescent="0.2">
      <c r="A8" s="2">
        <v>45399.39369759259</v>
      </c>
      <c r="B8" s="1" t="s">
        <v>95</v>
      </c>
      <c r="C8" s="1" t="s">
        <v>69</v>
      </c>
      <c r="D8" s="1" t="s">
        <v>74</v>
      </c>
      <c r="E8" s="1" t="s">
        <v>69</v>
      </c>
      <c r="F8" s="1" t="s">
        <v>69</v>
      </c>
      <c r="G8" s="1" t="s">
        <v>69</v>
      </c>
      <c r="H8" s="1" t="s">
        <v>69</v>
      </c>
      <c r="I8" s="1" t="s">
        <v>69</v>
      </c>
      <c r="J8" s="1" t="s">
        <v>69</v>
      </c>
      <c r="K8" s="1" t="s">
        <v>74</v>
      </c>
      <c r="L8" s="9"/>
      <c r="M8" s="12"/>
      <c r="N8" s="12"/>
      <c r="O8" s="1" t="s">
        <v>69</v>
      </c>
      <c r="P8" s="1" t="s">
        <v>69</v>
      </c>
      <c r="Q8" s="1" t="s">
        <v>69</v>
      </c>
      <c r="R8" s="1" t="s">
        <v>69</v>
      </c>
      <c r="S8" s="1" t="s">
        <v>69</v>
      </c>
      <c r="T8" s="1" t="s">
        <v>69</v>
      </c>
      <c r="U8" s="1" t="s">
        <v>69</v>
      </c>
      <c r="V8" s="1" t="s">
        <v>69</v>
      </c>
      <c r="W8" s="1" t="s">
        <v>74</v>
      </c>
      <c r="X8" s="9"/>
      <c r="Y8" s="12"/>
      <c r="Z8" s="12"/>
      <c r="AA8" s="1" t="s">
        <v>69</v>
      </c>
      <c r="AB8" s="1" t="s">
        <v>69</v>
      </c>
      <c r="AC8" s="1" t="s">
        <v>69</v>
      </c>
      <c r="AD8" s="1" t="s">
        <v>69</v>
      </c>
      <c r="AE8" s="1" t="s">
        <v>69</v>
      </c>
      <c r="AF8" s="1" t="s">
        <v>69</v>
      </c>
      <c r="AG8" s="1" t="s">
        <v>69</v>
      </c>
      <c r="AH8" s="1" t="s">
        <v>69</v>
      </c>
      <c r="AI8" s="1" t="s">
        <v>74</v>
      </c>
      <c r="AJ8" s="9"/>
      <c r="AK8" s="12"/>
      <c r="AL8" s="12"/>
      <c r="AM8" s="1" t="s">
        <v>69</v>
      </c>
      <c r="AN8" s="1" t="s">
        <v>74</v>
      </c>
      <c r="AO8" s="1" t="s">
        <v>69</v>
      </c>
      <c r="AP8" s="1" t="s">
        <v>69</v>
      </c>
      <c r="AQ8" s="1" t="s">
        <v>68</v>
      </c>
      <c r="AR8" s="1" t="s">
        <v>69</v>
      </c>
      <c r="AS8" s="1" t="s">
        <v>69</v>
      </c>
      <c r="AT8" s="1" t="s">
        <v>69</v>
      </c>
      <c r="AU8" s="1" t="s">
        <v>74</v>
      </c>
      <c r="AV8" s="9"/>
      <c r="AW8" s="12"/>
      <c r="AX8" s="12"/>
      <c r="AY8" s="1" t="s">
        <v>69</v>
      </c>
      <c r="AZ8" s="1" t="s">
        <v>69</v>
      </c>
      <c r="BA8" s="1" t="s">
        <v>69</v>
      </c>
      <c r="BB8" s="1" t="s">
        <v>69</v>
      </c>
      <c r="BC8" s="1" t="s">
        <v>68</v>
      </c>
      <c r="BD8" s="1" t="s">
        <v>69</v>
      </c>
      <c r="BE8" s="1" t="s">
        <v>69</v>
      </c>
      <c r="BF8" s="1" t="s">
        <v>69</v>
      </c>
      <c r="BG8" s="1" t="s">
        <v>74</v>
      </c>
      <c r="BH8" s="9"/>
      <c r="BI8" s="11"/>
      <c r="BJ8" s="11"/>
      <c r="BK8" s="1" t="s">
        <v>72</v>
      </c>
      <c r="BL8" s="1" t="s">
        <v>70</v>
      </c>
      <c r="BM8" s="1" t="s">
        <v>70</v>
      </c>
      <c r="BN8" s="1" t="s">
        <v>72</v>
      </c>
      <c r="BP8" s="1" t="s">
        <v>70</v>
      </c>
      <c r="BQ8" s="1" t="s">
        <v>70</v>
      </c>
      <c r="BR8" s="1" t="s">
        <v>70</v>
      </c>
      <c r="BS8" s="1" t="s">
        <v>71</v>
      </c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4"/>
      <c r="CO8" s="11"/>
      <c r="CP8" s="11"/>
      <c r="CQ8" s="1" t="s">
        <v>75</v>
      </c>
      <c r="CR8" s="1" t="s">
        <v>75</v>
      </c>
      <c r="CS8" s="1" t="s">
        <v>75</v>
      </c>
      <c r="CT8" s="1" t="s">
        <v>75</v>
      </c>
      <c r="CU8" s="1" t="s">
        <v>75</v>
      </c>
      <c r="CV8" s="1" t="s">
        <v>75</v>
      </c>
      <c r="CW8" s="1" t="s">
        <v>75</v>
      </c>
      <c r="CX8" s="1" t="s">
        <v>75</v>
      </c>
      <c r="CY8" s="1" t="s">
        <v>75</v>
      </c>
      <c r="CZ8" s="1" t="s">
        <v>96</v>
      </c>
      <c r="DA8" s="1" t="s">
        <v>97</v>
      </c>
    </row>
    <row r="9" spans="1:105" customFormat="1" ht="12.75" x14ac:dyDescent="0.2">
      <c r="A9" s="2">
        <v>45399.424030196758</v>
      </c>
      <c r="B9" s="1" t="s">
        <v>98</v>
      </c>
      <c r="C9" s="1" t="s">
        <v>68</v>
      </c>
      <c r="D9" s="1" t="s">
        <v>68</v>
      </c>
      <c r="E9" s="1" t="s">
        <v>69</v>
      </c>
      <c r="F9" s="1" t="s">
        <v>68</v>
      </c>
      <c r="G9" s="1" t="s">
        <v>69</v>
      </c>
      <c r="H9" s="1" t="s">
        <v>68</v>
      </c>
      <c r="I9" s="1" t="s">
        <v>68</v>
      </c>
      <c r="J9" s="1" t="s">
        <v>68</v>
      </c>
      <c r="K9" s="1" t="s">
        <v>68</v>
      </c>
      <c r="L9" s="9"/>
      <c r="M9" s="12"/>
      <c r="N9" s="12"/>
      <c r="O9" s="1" t="s">
        <v>82</v>
      </c>
      <c r="P9" s="1" t="s">
        <v>68</v>
      </c>
      <c r="Q9" s="1" t="s">
        <v>68</v>
      </c>
      <c r="R9" s="1" t="s">
        <v>68</v>
      </c>
      <c r="S9" s="1" t="s">
        <v>68</v>
      </c>
      <c r="T9" s="1" t="s">
        <v>68</v>
      </c>
      <c r="U9" s="1" t="s">
        <v>68</v>
      </c>
      <c r="V9" s="1" t="s">
        <v>68</v>
      </c>
      <c r="W9" s="1" t="s">
        <v>68</v>
      </c>
      <c r="X9" s="9"/>
      <c r="Y9" s="12"/>
      <c r="Z9" s="12"/>
      <c r="AA9" s="1" t="s">
        <v>68</v>
      </c>
      <c r="AB9" s="1" t="s">
        <v>68</v>
      </c>
      <c r="AC9" s="1" t="s">
        <v>69</v>
      </c>
      <c r="AD9" s="1" t="s">
        <v>68</v>
      </c>
      <c r="AE9" s="1" t="s">
        <v>68</v>
      </c>
      <c r="AF9" s="1" t="s">
        <v>68</v>
      </c>
      <c r="AG9" s="1" t="s">
        <v>68</v>
      </c>
      <c r="AH9" s="1" t="s">
        <v>68</v>
      </c>
      <c r="AI9" s="1" t="s">
        <v>68</v>
      </c>
      <c r="AJ9" s="9"/>
      <c r="AK9" s="12"/>
      <c r="AL9" s="12"/>
      <c r="AM9" s="1" t="s">
        <v>68</v>
      </c>
      <c r="AN9" s="1" t="s">
        <v>68</v>
      </c>
      <c r="AO9" s="1" t="s">
        <v>69</v>
      </c>
      <c r="AP9" s="1" t="s">
        <v>69</v>
      </c>
      <c r="AQ9" s="1" t="s">
        <v>69</v>
      </c>
      <c r="AR9" s="1" t="s">
        <v>68</v>
      </c>
      <c r="AS9" s="1" t="s">
        <v>68</v>
      </c>
      <c r="AT9" s="1" t="s">
        <v>68</v>
      </c>
      <c r="AU9" s="1" t="s">
        <v>68</v>
      </c>
      <c r="AV9" s="9"/>
      <c r="AW9" s="12"/>
      <c r="AX9" s="12"/>
      <c r="AY9" s="1" t="s">
        <v>68</v>
      </c>
      <c r="AZ9" s="1" t="s">
        <v>68</v>
      </c>
      <c r="BA9" s="1" t="s">
        <v>69</v>
      </c>
      <c r="BB9" s="1" t="s">
        <v>69</v>
      </c>
      <c r="BC9" s="1" t="s">
        <v>69</v>
      </c>
      <c r="BD9" s="1" t="s">
        <v>68</v>
      </c>
      <c r="BE9" s="1" t="s">
        <v>68</v>
      </c>
      <c r="BF9" s="1" t="s">
        <v>68</v>
      </c>
      <c r="BG9" s="1" t="s">
        <v>68</v>
      </c>
      <c r="BH9" s="9"/>
      <c r="BI9" s="11"/>
      <c r="BJ9" s="11"/>
      <c r="BK9" s="1" t="s">
        <v>73</v>
      </c>
      <c r="BL9" s="1" t="s">
        <v>73</v>
      </c>
      <c r="BM9" s="1" t="s">
        <v>72</v>
      </c>
      <c r="BN9" s="1" t="s">
        <v>73</v>
      </c>
      <c r="BO9" s="1" t="s">
        <v>73</v>
      </c>
      <c r="BP9" s="1" t="s">
        <v>73</v>
      </c>
      <c r="BQ9" s="1" t="s">
        <v>72</v>
      </c>
      <c r="BR9" s="1" t="s">
        <v>72</v>
      </c>
      <c r="BS9" s="1" t="s">
        <v>72</v>
      </c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4"/>
      <c r="CO9" s="11"/>
      <c r="CP9" s="11"/>
      <c r="CQ9" s="1" t="s">
        <v>75</v>
      </c>
      <c r="CR9" s="1" t="s">
        <v>75</v>
      </c>
      <c r="CS9" s="1" t="s">
        <v>75</v>
      </c>
      <c r="CT9" s="1" t="s">
        <v>75</v>
      </c>
      <c r="CU9" s="1" t="s">
        <v>75</v>
      </c>
      <c r="CV9" s="1" t="s">
        <v>75</v>
      </c>
      <c r="CW9" s="1" t="s">
        <v>75</v>
      </c>
      <c r="CX9" s="1" t="s">
        <v>75</v>
      </c>
      <c r="CY9" s="1" t="s">
        <v>75</v>
      </c>
      <c r="CZ9" s="1" t="s">
        <v>99</v>
      </c>
      <c r="DA9" s="1" t="s">
        <v>100</v>
      </c>
    </row>
    <row r="10" spans="1:105" customFormat="1" ht="12.75" x14ac:dyDescent="0.2">
      <c r="A10" s="2">
        <v>45399.429048796301</v>
      </c>
      <c r="B10" s="1" t="s">
        <v>101</v>
      </c>
      <c r="C10" s="1" t="s">
        <v>69</v>
      </c>
      <c r="D10" s="1" t="s">
        <v>69</v>
      </c>
      <c r="F10" s="1" t="s">
        <v>69</v>
      </c>
      <c r="G10" s="1" t="s">
        <v>68</v>
      </c>
      <c r="H10" s="1" t="s">
        <v>68</v>
      </c>
      <c r="I10" s="1" t="s">
        <v>68</v>
      </c>
      <c r="J10" s="1" t="s">
        <v>69</v>
      </c>
      <c r="K10" s="1" t="s">
        <v>102</v>
      </c>
      <c r="L10" s="9"/>
      <c r="M10" s="12"/>
      <c r="N10" s="12"/>
      <c r="O10" s="1" t="s">
        <v>68</v>
      </c>
      <c r="P10" s="1" t="s">
        <v>69</v>
      </c>
      <c r="Q10" s="1" t="s">
        <v>69</v>
      </c>
      <c r="R10" s="1" t="s">
        <v>68</v>
      </c>
      <c r="S10" s="1" t="s">
        <v>68</v>
      </c>
      <c r="T10" s="1" t="s">
        <v>82</v>
      </c>
      <c r="U10" s="1" t="s">
        <v>69</v>
      </c>
      <c r="V10" s="1" t="s">
        <v>69</v>
      </c>
      <c r="W10" s="1" t="s">
        <v>102</v>
      </c>
      <c r="X10" s="9"/>
      <c r="Y10" s="12"/>
      <c r="Z10" s="12"/>
      <c r="AA10" s="1" t="s">
        <v>68</v>
      </c>
      <c r="AB10" s="1" t="s">
        <v>69</v>
      </c>
      <c r="AC10" s="1" t="s">
        <v>69</v>
      </c>
      <c r="AD10" s="1" t="s">
        <v>68</v>
      </c>
      <c r="AE10" s="1" t="s">
        <v>68</v>
      </c>
      <c r="AF10" s="1" t="s">
        <v>82</v>
      </c>
      <c r="AG10" s="1" t="s">
        <v>68</v>
      </c>
      <c r="AH10" s="1" t="s">
        <v>69</v>
      </c>
      <c r="AI10" s="1" t="s">
        <v>74</v>
      </c>
      <c r="AJ10" s="9"/>
      <c r="AK10" s="12"/>
      <c r="AL10" s="12"/>
      <c r="AM10" s="1" t="s">
        <v>82</v>
      </c>
      <c r="AN10" s="1" t="s">
        <v>69</v>
      </c>
      <c r="AO10" s="1" t="s">
        <v>69</v>
      </c>
      <c r="AP10" s="1" t="s">
        <v>68</v>
      </c>
      <c r="AQ10" s="1" t="s">
        <v>69</v>
      </c>
      <c r="AR10" s="1" t="s">
        <v>82</v>
      </c>
      <c r="AS10" s="1" t="s">
        <v>69</v>
      </c>
      <c r="AT10" s="1" t="s">
        <v>68</v>
      </c>
      <c r="AU10" s="1" t="s">
        <v>102</v>
      </c>
      <c r="AV10" s="9"/>
      <c r="AW10" s="12"/>
      <c r="AX10" s="12"/>
      <c r="AY10" s="1" t="s">
        <v>82</v>
      </c>
      <c r="AZ10" s="1" t="s">
        <v>68</v>
      </c>
      <c r="BA10" s="1" t="s">
        <v>69</v>
      </c>
      <c r="BB10" s="1" t="s">
        <v>68</v>
      </c>
      <c r="BC10" s="1" t="s">
        <v>68</v>
      </c>
      <c r="BD10" s="1" t="s">
        <v>82</v>
      </c>
      <c r="BE10" s="1" t="s">
        <v>68</v>
      </c>
      <c r="BF10" s="1" t="s">
        <v>68</v>
      </c>
      <c r="BG10" s="1" t="s">
        <v>69</v>
      </c>
      <c r="BH10" s="9"/>
      <c r="BI10" s="11"/>
      <c r="BJ10" s="11"/>
      <c r="BK10" s="1" t="s">
        <v>73</v>
      </c>
      <c r="BL10" s="1" t="s">
        <v>72</v>
      </c>
      <c r="BN10" s="1" t="s">
        <v>72</v>
      </c>
      <c r="BO10" s="1" t="s">
        <v>73</v>
      </c>
      <c r="BP10" s="1" t="s">
        <v>73</v>
      </c>
      <c r="BQ10" s="1" t="s">
        <v>103</v>
      </c>
      <c r="BR10" s="1" t="s">
        <v>72</v>
      </c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4"/>
      <c r="CO10" s="11"/>
      <c r="CP10" s="11"/>
      <c r="CQ10" s="1" t="s">
        <v>75</v>
      </c>
      <c r="CR10" s="1" t="s">
        <v>69</v>
      </c>
      <c r="CS10" s="1" t="s">
        <v>69</v>
      </c>
      <c r="CT10" s="1" t="s">
        <v>75</v>
      </c>
      <c r="CU10" s="1" t="s">
        <v>75</v>
      </c>
      <c r="CV10" s="1" t="s">
        <v>83</v>
      </c>
      <c r="CW10" s="1" t="s">
        <v>69</v>
      </c>
      <c r="CX10" s="1" t="s">
        <v>69</v>
      </c>
      <c r="CY10" s="1" t="s">
        <v>69</v>
      </c>
      <c r="CZ10" s="1" t="s">
        <v>104</v>
      </c>
      <c r="DA10" s="1" t="s">
        <v>105</v>
      </c>
    </row>
    <row r="11" spans="1:105" customFormat="1" ht="12.75" x14ac:dyDescent="0.2">
      <c r="A11" s="2">
        <v>45399.472433368057</v>
      </c>
      <c r="B11" s="1" t="s">
        <v>106</v>
      </c>
      <c r="C11" s="1" t="s">
        <v>68</v>
      </c>
      <c r="D11" s="1" t="s">
        <v>68</v>
      </c>
      <c r="E11" s="1" t="s">
        <v>68</v>
      </c>
      <c r="F11" s="1" t="s">
        <v>68</v>
      </c>
      <c r="G11" s="1" t="s">
        <v>68</v>
      </c>
      <c r="H11" s="1" t="s">
        <v>68</v>
      </c>
      <c r="I11" s="1" t="s">
        <v>68</v>
      </c>
      <c r="J11" s="1" t="s">
        <v>68</v>
      </c>
      <c r="K11" s="1" t="s">
        <v>68</v>
      </c>
      <c r="L11" s="9"/>
      <c r="M11" s="12"/>
      <c r="N11" s="12"/>
      <c r="O11" s="1" t="s">
        <v>68</v>
      </c>
      <c r="P11" s="1" t="s">
        <v>68</v>
      </c>
      <c r="Q11" s="1" t="s">
        <v>68</v>
      </c>
      <c r="R11" s="1" t="s">
        <v>68</v>
      </c>
      <c r="T11" s="1" t="s">
        <v>82</v>
      </c>
      <c r="U11" s="1" t="s">
        <v>68</v>
      </c>
      <c r="V11" s="1" t="s">
        <v>68</v>
      </c>
      <c r="W11" s="1" t="s">
        <v>82</v>
      </c>
      <c r="X11" s="9"/>
      <c r="Y11" s="12"/>
      <c r="Z11" s="12"/>
      <c r="AA11" s="1" t="s">
        <v>68</v>
      </c>
      <c r="AB11" s="1" t="s">
        <v>68</v>
      </c>
      <c r="AC11" s="1" t="s">
        <v>68</v>
      </c>
      <c r="AD11" s="1" t="s">
        <v>68</v>
      </c>
      <c r="AE11" s="1" t="s">
        <v>68</v>
      </c>
      <c r="AF11" s="1" t="s">
        <v>82</v>
      </c>
      <c r="AG11" s="1" t="s">
        <v>68</v>
      </c>
      <c r="AI11" s="1" t="s">
        <v>68</v>
      </c>
      <c r="AJ11" s="9"/>
      <c r="AK11" s="12"/>
      <c r="AL11" s="12"/>
      <c r="AM11" s="1" t="s">
        <v>68</v>
      </c>
      <c r="AN11" s="1" t="s">
        <v>68</v>
      </c>
      <c r="AO11" s="1" t="s">
        <v>68</v>
      </c>
      <c r="AP11" s="1" t="s">
        <v>82</v>
      </c>
      <c r="AQ11" s="1" t="s">
        <v>68</v>
      </c>
      <c r="AR11" s="1" t="s">
        <v>68</v>
      </c>
      <c r="AS11" s="1" t="s">
        <v>68</v>
      </c>
      <c r="AT11" s="1" t="s">
        <v>68</v>
      </c>
      <c r="AU11" s="1" t="s">
        <v>68</v>
      </c>
      <c r="AV11" s="9"/>
      <c r="AW11" s="12"/>
      <c r="AX11" s="12"/>
      <c r="AY11" s="1" t="s">
        <v>68</v>
      </c>
      <c r="AZ11" s="1" t="s">
        <v>68</v>
      </c>
      <c r="BA11" s="1" t="s">
        <v>68</v>
      </c>
      <c r="BB11" s="1" t="s">
        <v>82</v>
      </c>
      <c r="BC11" s="1" t="s">
        <v>68</v>
      </c>
      <c r="BD11" s="1" t="s">
        <v>82</v>
      </c>
      <c r="BE11" s="1" t="s">
        <v>68</v>
      </c>
      <c r="BF11" s="1" t="s">
        <v>68</v>
      </c>
      <c r="BG11" s="1" t="s">
        <v>82</v>
      </c>
      <c r="BH11" s="9"/>
      <c r="BI11" s="11"/>
      <c r="BJ11" s="11"/>
      <c r="BK11" s="1" t="s">
        <v>73</v>
      </c>
      <c r="BL11" s="1" t="s">
        <v>73</v>
      </c>
      <c r="BM11" s="1" t="s">
        <v>73</v>
      </c>
      <c r="BN11" s="1" t="s">
        <v>73</v>
      </c>
      <c r="BO11" s="1" t="s">
        <v>73</v>
      </c>
      <c r="BP11" s="1" t="s">
        <v>73</v>
      </c>
      <c r="BQ11" s="1" t="s">
        <v>73</v>
      </c>
      <c r="BR11" s="1" t="s">
        <v>73</v>
      </c>
      <c r="BS11" s="1" t="s">
        <v>73</v>
      </c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4"/>
      <c r="CO11" s="11"/>
      <c r="CP11" s="11"/>
      <c r="CQ11" s="1" t="s">
        <v>75</v>
      </c>
      <c r="CR11" s="1" t="s">
        <v>75</v>
      </c>
      <c r="CS11" s="1" t="s">
        <v>75</v>
      </c>
      <c r="CT11" s="1" t="s">
        <v>83</v>
      </c>
      <c r="CU11" s="1" t="s">
        <v>83</v>
      </c>
      <c r="CV11" s="1" t="s">
        <v>75</v>
      </c>
      <c r="CW11" s="1" t="s">
        <v>75</v>
      </c>
      <c r="CX11" s="1" t="s">
        <v>75</v>
      </c>
      <c r="CY11" s="1" t="s">
        <v>75</v>
      </c>
      <c r="CZ11" s="1" t="s">
        <v>107</v>
      </c>
      <c r="DA11" s="1" t="s">
        <v>108</v>
      </c>
    </row>
    <row r="12" spans="1:105" customFormat="1" ht="12.75" x14ac:dyDescent="0.2">
      <c r="A12" s="2">
        <v>45399.480507152781</v>
      </c>
      <c r="B12" s="1" t="s">
        <v>109</v>
      </c>
      <c r="C12" s="1" t="s">
        <v>68</v>
      </c>
      <c r="D12" s="1" t="s">
        <v>68</v>
      </c>
      <c r="E12" s="1" t="s">
        <v>69</v>
      </c>
      <c r="F12" s="1" t="s">
        <v>68</v>
      </c>
      <c r="G12" s="1" t="s">
        <v>68</v>
      </c>
      <c r="H12" s="1" t="s">
        <v>68</v>
      </c>
      <c r="I12" s="1" t="s">
        <v>68</v>
      </c>
      <c r="J12" s="1" t="s">
        <v>68</v>
      </c>
      <c r="K12" s="1" t="s">
        <v>69</v>
      </c>
      <c r="L12" s="9"/>
      <c r="M12" s="12"/>
      <c r="N12" s="12"/>
      <c r="O12" s="1" t="s">
        <v>68</v>
      </c>
      <c r="P12" s="1" t="s">
        <v>68</v>
      </c>
      <c r="Q12" s="1" t="s">
        <v>69</v>
      </c>
      <c r="R12" s="1" t="s">
        <v>68</v>
      </c>
      <c r="S12" s="1" t="s">
        <v>68</v>
      </c>
      <c r="T12" s="1" t="s">
        <v>68</v>
      </c>
      <c r="U12" s="1" t="s">
        <v>68</v>
      </c>
      <c r="V12" s="1" t="s">
        <v>68</v>
      </c>
      <c r="W12" s="1" t="s">
        <v>69</v>
      </c>
      <c r="X12" s="9"/>
      <c r="Y12" s="12"/>
      <c r="Z12" s="12"/>
      <c r="AA12" s="1" t="s">
        <v>82</v>
      </c>
      <c r="AB12" s="1" t="s">
        <v>68</v>
      </c>
      <c r="AC12" s="1" t="s">
        <v>68</v>
      </c>
      <c r="AD12" s="1" t="s">
        <v>68</v>
      </c>
      <c r="AE12" s="1" t="s">
        <v>68</v>
      </c>
      <c r="AF12" s="1" t="s">
        <v>68</v>
      </c>
      <c r="AG12" s="1" t="s">
        <v>82</v>
      </c>
      <c r="AH12" s="1" t="s">
        <v>82</v>
      </c>
      <c r="AI12" s="1" t="s">
        <v>68</v>
      </c>
      <c r="AJ12" s="9"/>
      <c r="AK12" s="12"/>
      <c r="AL12" s="12"/>
      <c r="AM12" s="1" t="s">
        <v>82</v>
      </c>
      <c r="AN12" s="1" t="s">
        <v>68</v>
      </c>
      <c r="AO12" s="1" t="s">
        <v>69</v>
      </c>
      <c r="AP12" s="1" t="s">
        <v>69</v>
      </c>
      <c r="AQ12" s="1" t="s">
        <v>69</v>
      </c>
      <c r="AR12" s="1" t="s">
        <v>69</v>
      </c>
      <c r="AS12" s="1" t="s">
        <v>68</v>
      </c>
      <c r="AT12" s="1" t="s">
        <v>68</v>
      </c>
      <c r="AU12" s="1" t="s">
        <v>69</v>
      </c>
      <c r="AV12" s="9"/>
      <c r="AW12" s="12"/>
      <c r="AX12" s="12"/>
      <c r="AY12" s="1" t="s">
        <v>68</v>
      </c>
      <c r="AZ12" s="1" t="s">
        <v>68</v>
      </c>
      <c r="BA12" s="1" t="s">
        <v>68</v>
      </c>
      <c r="BB12" s="1" t="s">
        <v>68</v>
      </c>
      <c r="BC12" s="1" t="s">
        <v>68</v>
      </c>
      <c r="BD12" s="1" t="s">
        <v>68</v>
      </c>
      <c r="BE12" s="1" t="s">
        <v>68</v>
      </c>
      <c r="BF12" s="1" t="s">
        <v>68</v>
      </c>
      <c r="BG12" s="1" t="s">
        <v>68</v>
      </c>
      <c r="BH12" s="9"/>
      <c r="BI12" s="11"/>
      <c r="BJ12" s="11"/>
      <c r="BK12" s="1" t="s">
        <v>73</v>
      </c>
      <c r="BL12" s="1" t="s">
        <v>72</v>
      </c>
      <c r="BM12" s="1" t="s">
        <v>72</v>
      </c>
      <c r="BN12" s="1" t="s">
        <v>72</v>
      </c>
      <c r="BO12" s="1" t="s">
        <v>72</v>
      </c>
      <c r="BP12" s="1" t="s">
        <v>72</v>
      </c>
      <c r="BQ12" s="1" t="s">
        <v>72</v>
      </c>
      <c r="BR12" s="1" t="s">
        <v>72</v>
      </c>
      <c r="BS12" s="1" t="s">
        <v>70</v>
      </c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4"/>
      <c r="CO12" s="11"/>
      <c r="CP12" s="11"/>
      <c r="CQ12" s="1" t="s">
        <v>75</v>
      </c>
      <c r="CR12" s="1" t="s">
        <v>69</v>
      </c>
      <c r="CS12" s="1" t="s">
        <v>69</v>
      </c>
      <c r="CT12" s="1" t="s">
        <v>75</v>
      </c>
      <c r="CU12" s="1" t="s">
        <v>75</v>
      </c>
      <c r="CV12" s="1" t="s">
        <v>75</v>
      </c>
      <c r="CW12" s="1" t="s">
        <v>75</v>
      </c>
      <c r="CX12" s="1" t="s">
        <v>75</v>
      </c>
      <c r="CY12" s="1" t="s">
        <v>69</v>
      </c>
      <c r="CZ12" s="1" t="s">
        <v>75</v>
      </c>
      <c r="DA12" s="1" t="s">
        <v>110</v>
      </c>
    </row>
    <row r="13" spans="1:105" customFormat="1" ht="12.75" x14ac:dyDescent="0.2">
      <c r="A13" s="2">
        <v>45399.757301168982</v>
      </c>
      <c r="B13" s="1" t="s">
        <v>111</v>
      </c>
      <c r="C13" s="1" t="s">
        <v>68</v>
      </c>
      <c r="D13" s="1" t="s">
        <v>68</v>
      </c>
      <c r="E13" s="1" t="s">
        <v>68</v>
      </c>
      <c r="F13" s="1" t="s">
        <v>68</v>
      </c>
      <c r="G13" s="1" t="s">
        <v>68</v>
      </c>
      <c r="H13" s="1" t="s">
        <v>68</v>
      </c>
      <c r="I13" s="1" t="s">
        <v>68</v>
      </c>
      <c r="J13" s="1" t="s">
        <v>68</v>
      </c>
      <c r="K13" s="1" t="s">
        <v>68</v>
      </c>
      <c r="L13" s="9"/>
      <c r="M13" s="12"/>
      <c r="N13" s="12"/>
      <c r="O13" s="1" t="s">
        <v>68</v>
      </c>
      <c r="P13" s="1" t="s">
        <v>68</v>
      </c>
      <c r="Q13" s="1" t="s">
        <v>68</v>
      </c>
      <c r="R13" s="1" t="s">
        <v>68</v>
      </c>
      <c r="S13" s="1" t="s">
        <v>68</v>
      </c>
      <c r="T13" s="1" t="s">
        <v>68</v>
      </c>
      <c r="U13" s="1" t="s">
        <v>68</v>
      </c>
      <c r="V13" s="1" t="s">
        <v>68</v>
      </c>
      <c r="W13" s="1" t="s">
        <v>68</v>
      </c>
      <c r="X13" s="9"/>
      <c r="Y13" s="12"/>
      <c r="Z13" s="12"/>
      <c r="AA13" s="1" t="s">
        <v>68</v>
      </c>
      <c r="AB13" s="1" t="s">
        <v>68</v>
      </c>
      <c r="AC13" s="1" t="s">
        <v>68</v>
      </c>
      <c r="AD13" s="1" t="s">
        <v>68</v>
      </c>
      <c r="AE13" s="1" t="s">
        <v>68</v>
      </c>
      <c r="AF13" s="1" t="s">
        <v>68</v>
      </c>
      <c r="AG13" s="1" t="s">
        <v>68</v>
      </c>
      <c r="AH13" s="1" t="s">
        <v>68</v>
      </c>
      <c r="AI13" s="1" t="s">
        <v>68</v>
      </c>
      <c r="AJ13" s="9"/>
      <c r="AK13" s="12"/>
      <c r="AL13" s="12"/>
      <c r="AM13" s="1" t="s">
        <v>68</v>
      </c>
      <c r="AN13" s="1" t="s">
        <v>68</v>
      </c>
      <c r="AO13" s="1" t="s">
        <v>68</v>
      </c>
      <c r="AP13" s="1" t="s">
        <v>68</v>
      </c>
      <c r="AQ13" s="1" t="s">
        <v>68</v>
      </c>
      <c r="AR13" s="1" t="s">
        <v>68</v>
      </c>
      <c r="AS13" s="1" t="s">
        <v>68</v>
      </c>
      <c r="AT13" s="1" t="s">
        <v>68</v>
      </c>
      <c r="AU13" s="1" t="s">
        <v>68</v>
      </c>
      <c r="AV13" s="9"/>
      <c r="AW13" s="12"/>
      <c r="AX13" s="12"/>
      <c r="AY13" s="1" t="s">
        <v>68</v>
      </c>
      <c r="AZ13" s="1" t="s">
        <v>68</v>
      </c>
      <c r="BA13" s="1" t="s">
        <v>68</v>
      </c>
      <c r="BB13" s="1" t="s">
        <v>68</v>
      </c>
      <c r="BC13" s="1" t="s">
        <v>68</v>
      </c>
      <c r="BD13" s="1" t="s">
        <v>68</v>
      </c>
      <c r="BE13" s="1" t="s">
        <v>68</v>
      </c>
      <c r="BF13" s="1" t="s">
        <v>68</v>
      </c>
      <c r="BG13" s="1" t="s">
        <v>68</v>
      </c>
      <c r="BH13" s="9"/>
      <c r="BI13" s="11"/>
      <c r="BJ13" s="11"/>
      <c r="BK13" s="1" t="s">
        <v>72</v>
      </c>
      <c r="BL13" s="1" t="s">
        <v>72</v>
      </c>
      <c r="BM13" s="1" t="s">
        <v>72</v>
      </c>
      <c r="BN13" s="1" t="s">
        <v>72</v>
      </c>
      <c r="BO13" s="1" t="s">
        <v>72</v>
      </c>
      <c r="BP13" s="1" t="s">
        <v>72</v>
      </c>
      <c r="BQ13" s="1" t="s">
        <v>72</v>
      </c>
      <c r="BR13" s="1" t="s">
        <v>72</v>
      </c>
      <c r="BS13" s="1" t="s">
        <v>72</v>
      </c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4"/>
      <c r="CO13" s="11"/>
      <c r="CP13" s="11"/>
      <c r="CQ13" s="1" t="s">
        <v>75</v>
      </c>
      <c r="CR13" s="1" t="s">
        <v>75</v>
      </c>
      <c r="CS13" s="1" t="s">
        <v>75</v>
      </c>
      <c r="CT13" s="1" t="s">
        <v>75</v>
      </c>
      <c r="CU13" s="1" t="s">
        <v>75</v>
      </c>
      <c r="CV13" s="1" t="s">
        <v>75</v>
      </c>
      <c r="CW13" s="1" t="s">
        <v>75</v>
      </c>
      <c r="CX13" s="1" t="s">
        <v>75</v>
      </c>
      <c r="CY13" s="1" t="s">
        <v>75</v>
      </c>
      <c r="CZ13" s="1" t="s">
        <v>112</v>
      </c>
      <c r="DA13" s="1" t="s">
        <v>113</v>
      </c>
    </row>
    <row r="14" spans="1:105" customFormat="1" ht="12.75" x14ac:dyDescent="0.2">
      <c r="A14" s="2">
        <v>45400.296649490745</v>
      </c>
      <c r="B14" s="1" t="s">
        <v>114</v>
      </c>
      <c r="C14" s="1" t="s">
        <v>69</v>
      </c>
      <c r="D14" s="1" t="s">
        <v>69</v>
      </c>
      <c r="E14" s="1" t="s">
        <v>69</v>
      </c>
      <c r="F14" s="1" t="s">
        <v>69</v>
      </c>
      <c r="G14" s="1" t="s">
        <v>69</v>
      </c>
      <c r="H14" s="1" t="s">
        <v>69</v>
      </c>
      <c r="I14" s="1" t="s">
        <v>69</v>
      </c>
      <c r="J14" s="1" t="s">
        <v>69</v>
      </c>
      <c r="K14" s="1" t="s">
        <v>69</v>
      </c>
      <c r="L14" s="9"/>
      <c r="M14" s="12"/>
      <c r="N14" s="12"/>
      <c r="O14" s="1" t="s">
        <v>69</v>
      </c>
      <c r="P14" s="1" t="s">
        <v>69</v>
      </c>
      <c r="Q14" s="1" t="s">
        <v>69</v>
      </c>
      <c r="R14" s="1" t="s">
        <v>69</v>
      </c>
      <c r="S14" s="1" t="s">
        <v>69</v>
      </c>
      <c r="T14" s="1" t="s">
        <v>69</v>
      </c>
      <c r="U14" s="1" t="s">
        <v>69</v>
      </c>
      <c r="V14" s="1" t="s">
        <v>69</v>
      </c>
      <c r="W14" s="1" t="s">
        <v>69</v>
      </c>
      <c r="X14" s="9"/>
      <c r="Y14" s="12"/>
      <c r="Z14" s="12"/>
      <c r="AA14" s="1" t="s">
        <v>69</v>
      </c>
      <c r="AB14" s="1" t="s">
        <v>69</v>
      </c>
      <c r="AC14" s="1" t="s">
        <v>69</v>
      </c>
      <c r="AD14" s="1" t="s">
        <v>69</v>
      </c>
      <c r="AE14" s="1" t="s">
        <v>69</v>
      </c>
      <c r="AF14" s="1" t="s">
        <v>69</v>
      </c>
      <c r="AG14" s="1" t="s">
        <v>69</v>
      </c>
      <c r="AH14" s="1" t="s">
        <v>69</v>
      </c>
      <c r="AI14" s="1" t="s">
        <v>69</v>
      </c>
      <c r="AJ14" s="9"/>
      <c r="AK14" s="12"/>
      <c r="AL14" s="12"/>
      <c r="AM14" s="1" t="s">
        <v>69</v>
      </c>
      <c r="AN14" s="1" t="s">
        <v>69</v>
      </c>
      <c r="AO14" s="1" t="s">
        <v>69</v>
      </c>
      <c r="AP14" s="1" t="s">
        <v>69</v>
      </c>
      <c r="AQ14" s="1" t="s">
        <v>69</v>
      </c>
      <c r="AR14" s="1" t="s">
        <v>69</v>
      </c>
      <c r="AS14" s="1" t="s">
        <v>69</v>
      </c>
      <c r="AT14" s="1" t="s">
        <v>69</v>
      </c>
      <c r="AU14" s="1" t="s">
        <v>69</v>
      </c>
      <c r="AV14" s="9"/>
      <c r="AW14" s="12"/>
      <c r="AX14" s="12"/>
      <c r="AY14" s="1" t="s">
        <v>69</v>
      </c>
      <c r="AZ14" s="1" t="s">
        <v>69</v>
      </c>
      <c r="BA14" s="1" t="s">
        <v>69</v>
      </c>
      <c r="BB14" s="1" t="s">
        <v>69</v>
      </c>
      <c r="BC14" s="1" t="s">
        <v>69</v>
      </c>
      <c r="BD14" s="1" t="s">
        <v>69</v>
      </c>
      <c r="BE14" s="1" t="s">
        <v>69</v>
      </c>
      <c r="BF14" s="1" t="s">
        <v>69</v>
      </c>
      <c r="BG14" s="1" t="s">
        <v>69</v>
      </c>
      <c r="BH14" s="9"/>
      <c r="BI14" s="11"/>
      <c r="BJ14" s="11"/>
      <c r="BK14" s="1" t="s">
        <v>70</v>
      </c>
      <c r="BL14" s="1" t="s">
        <v>70</v>
      </c>
      <c r="BM14" s="1" t="s">
        <v>72</v>
      </c>
      <c r="BN14" s="1" t="s">
        <v>70</v>
      </c>
      <c r="BO14" s="1" t="s">
        <v>72</v>
      </c>
      <c r="BP14" s="1" t="s">
        <v>70</v>
      </c>
      <c r="BQ14" s="1" t="s">
        <v>70</v>
      </c>
      <c r="BR14" s="1" t="s">
        <v>70</v>
      </c>
      <c r="BS14" s="1" t="s">
        <v>72</v>
      </c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4"/>
      <c r="CO14" s="11"/>
      <c r="CP14" s="11"/>
      <c r="CQ14" s="1" t="s">
        <v>69</v>
      </c>
      <c r="CR14" s="1" t="s">
        <v>69</v>
      </c>
      <c r="CS14" s="1" t="s">
        <v>69</v>
      </c>
      <c r="CT14" s="1" t="s">
        <v>69</v>
      </c>
      <c r="CU14" s="1" t="s">
        <v>69</v>
      </c>
      <c r="CV14" s="1" t="s">
        <v>69</v>
      </c>
      <c r="CW14" s="1" t="s">
        <v>69</v>
      </c>
      <c r="CX14" s="1" t="s">
        <v>69</v>
      </c>
      <c r="CY14" s="1" t="s">
        <v>69</v>
      </c>
      <c r="CZ14" s="1" t="s">
        <v>69</v>
      </c>
      <c r="DA14" s="1" t="s">
        <v>115</v>
      </c>
    </row>
    <row r="15" spans="1:105" customFormat="1" ht="12.75" x14ac:dyDescent="0.2">
      <c r="A15" s="2">
        <v>45400.309655046294</v>
      </c>
      <c r="B15" s="1" t="s">
        <v>116</v>
      </c>
      <c r="C15" s="1" t="s">
        <v>69</v>
      </c>
      <c r="D15" s="1" t="s">
        <v>69</v>
      </c>
      <c r="E15" s="1" t="s">
        <v>69</v>
      </c>
      <c r="F15" s="1" t="s">
        <v>69</v>
      </c>
      <c r="G15" s="1" t="s">
        <v>68</v>
      </c>
      <c r="H15" s="1" t="s">
        <v>68</v>
      </c>
      <c r="I15" s="1" t="s">
        <v>69</v>
      </c>
      <c r="J15" s="1" t="s">
        <v>68</v>
      </c>
      <c r="K15" s="1" t="s">
        <v>102</v>
      </c>
      <c r="L15" s="9"/>
      <c r="M15" s="12"/>
      <c r="N15" s="12"/>
      <c r="O15" s="1" t="s">
        <v>69</v>
      </c>
      <c r="P15" s="1" t="s">
        <v>69</v>
      </c>
      <c r="Q15" s="1" t="s">
        <v>69</v>
      </c>
      <c r="R15" s="1" t="s">
        <v>69</v>
      </c>
      <c r="S15" s="1" t="s">
        <v>68</v>
      </c>
      <c r="T15" s="1" t="s">
        <v>68</v>
      </c>
      <c r="U15" s="1" t="s">
        <v>74</v>
      </c>
      <c r="V15" s="1" t="s">
        <v>68</v>
      </c>
      <c r="W15" s="1" t="s">
        <v>102</v>
      </c>
      <c r="X15" s="9"/>
      <c r="Y15" s="12"/>
      <c r="Z15" s="12"/>
      <c r="AA15" s="1" t="s">
        <v>69</v>
      </c>
      <c r="AB15" s="1" t="s">
        <v>69</v>
      </c>
      <c r="AC15" s="1" t="s">
        <v>69</v>
      </c>
      <c r="AD15" s="1" t="s">
        <v>68</v>
      </c>
      <c r="AE15" s="1" t="s">
        <v>68</v>
      </c>
      <c r="AF15" s="1" t="s">
        <v>82</v>
      </c>
      <c r="AG15" s="1" t="s">
        <v>69</v>
      </c>
      <c r="AH15" s="1" t="s">
        <v>68</v>
      </c>
      <c r="AI15" s="1" t="s">
        <v>117</v>
      </c>
      <c r="AJ15" s="9"/>
      <c r="AK15" s="12"/>
      <c r="AL15" s="12"/>
      <c r="AM15" s="1" t="s">
        <v>69</v>
      </c>
      <c r="AN15" s="1" t="s">
        <v>69</v>
      </c>
      <c r="AO15" s="1" t="s">
        <v>69</v>
      </c>
      <c r="AP15" s="1" t="s">
        <v>69</v>
      </c>
      <c r="AQ15" s="1" t="s">
        <v>69</v>
      </c>
      <c r="AR15" s="1" t="s">
        <v>82</v>
      </c>
      <c r="AS15" s="1" t="s">
        <v>69</v>
      </c>
      <c r="AT15" s="1" t="s">
        <v>69</v>
      </c>
      <c r="AU15" s="1" t="s">
        <v>102</v>
      </c>
      <c r="AV15" s="9"/>
      <c r="AW15" s="12"/>
      <c r="AX15" s="12"/>
      <c r="AY15" s="1" t="s">
        <v>69</v>
      </c>
      <c r="AZ15" s="1" t="s">
        <v>69</v>
      </c>
      <c r="BA15" s="1" t="s">
        <v>69</v>
      </c>
      <c r="BB15" s="1" t="s">
        <v>68</v>
      </c>
      <c r="BC15" s="1" t="s">
        <v>68</v>
      </c>
      <c r="BD15" s="1" t="s">
        <v>68</v>
      </c>
      <c r="BE15" s="1" t="s">
        <v>69</v>
      </c>
      <c r="BF15" s="1" t="s">
        <v>68</v>
      </c>
      <c r="BG15" s="1" t="s">
        <v>102</v>
      </c>
      <c r="BH15" s="9"/>
      <c r="BI15" s="11"/>
      <c r="BJ15" s="11"/>
      <c r="BK15" s="1" t="s">
        <v>70</v>
      </c>
      <c r="BL15" s="1" t="s">
        <v>70</v>
      </c>
      <c r="BM15" s="1" t="s">
        <v>70</v>
      </c>
      <c r="BN15" s="1" t="s">
        <v>70</v>
      </c>
      <c r="BO15" s="1" t="s">
        <v>72</v>
      </c>
      <c r="BP15" s="1" t="s">
        <v>72</v>
      </c>
      <c r="BQ15" s="1" t="s">
        <v>71</v>
      </c>
      <c r="BR15" s="1" t="s">
        <v>72</v>
      </c>
      <c r="BS15" s="1" t="s">
        <v>103</v>
      </c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4"/>
      <c r="CO15" s="11"/>
      <c r="CP15" s="11"/>
      <c r="CQ15" s="1" t="s">
        <v>69</v>
      </c>
      <c r="CR15" s="1" t="s">
        <v>69</v>
      </c>
      <c r="CS15" s="1" t="s">
        <v>69</v>
      </c>
      <c r="CT15" s="1" t="s">
        <v>69</v>
      </c>
      <c r="CU15" s="1" t="s">
        <v>69</v>
      </c>
      <c r="CV15" s="1" t="s">
        <v>75</v>
      </c>
      <c r="CW15" s="1" t="s">
        <v>69</v>
      </c>
      <c r="CX15" s="1" t="s">
        <v>75</v>
      </c>
      <c r="CY15" s="1" t="s">
        <v>118</v>
      </c>
      <c r="CZ15" s="1" t="s">
        <v>119</v>
      </c>
      <c r="DA15" s="1" t="s">
        <v>120</v>
      </c>
    </row>
    <row r="16" spans="1:105" customFormat="1" ht="12.75" x14ac:dyDescent="0.2">
      <c r="A16" s="2">
        <v>45400.615197395833</v>
      </c>
      <c r="B16" s="1" t="s">
        <v>121</v>
      </c>
      <c r="C16" s="1" t="s">
        <v>68</v>
      </c>
      <c r="D16" s="1" t="s">
        <v>68</v>
      </c>
      <c r="E16" s="1" t="s">
        <v>69</v>
      </c>
      <c r="F16" s="1" t="s">
        <v>69</v>
      </c>
      <c r="G16" s="1" t="s">
        <v>69</v>
      </c>
      <c r="H16" s="1" t="s">
        <v>69</v>
      </c>
      <c r="I16" s="1" t="s">
        <v>74</v>
      </c>
      <c r="J16" s="1" t="s">
        <v>82</v>
      </c>
      <c r="K16" s="1" t="s">
        <v>69</v>
      </c>
      <c r="L16" s="9"/>
      <c r="M16" s="12"/>
      <c r="N16" s="12"/>
      <c r="O16" s="1" t="s">
        <v>82</v>
      </c>
      <c r="P16" s="1" t="s">
        <v>82</v>
      </c>
      <c r="Q16" s="1" t="s">
        <v>68</v>
      </c>
      <c r="R16" s="1" t="s">
        <v>68</v>
      </c>
      <c r="S16" s="1" t="s">
        <v>68</v>
      </c>
      <c r="T16" s="1" t="s">
        <v>68</v>
      </c>
      <c r="U16" s="1" t="s">
        <v>69</v>
      </c>
      <c r="V16" s="1" t="s">
        <v>82</v>
      </c>
      <c r="W16" s="1" t="s">
        <v>68</v>
      </c>
      <c r="X16" s="9"/>
      <c r="Y16" s="12"/>
      <c r="Z16" s="12"/>
      <c r="AA16" s="1" t="s">
        <v>68</v>
      </c>
      <c r="AB16" s="1" t="s">
        <v>68</v>
      </c>
      <c r="AC16" s="1" t="s">
        <v>68</v>
      </c>
      <c r="AD16" s="1" t="s">
        <v>69</v>
      </c>
      <c r="AE16" s="1" t="s">
        <v>69</v>
      </c>
      <c r="AF16" s="1" t="s">
        <v>69</v>
      </c>
      <c r="AG16" s="1" t="s">
        <v>69</v>
      </c>
      <c r="AH16" s="1" t="s">
        <v>82</v>
      </c>
      <c r="AI16" s="1" t="s">
        <v>82</v>
      </c>
      <c r="AJ16" s="9"/>
      <c r="AK16" s="12"/>
      <c r="AL16" s="12"/>
      <c r="AM16" s="1" t="s">
        <v>68</v>
      </c>
      <c r="AN16" s="1" t="s">
        <v>69</v>
      </c>
      <c r="AO16" s="1" t="s">
        <v>69</v>
      </c>
      <c r="AP16" s="1" t="s">
        <v>69</v>
      </c>
      <c r="AQ16" s="1" t="s">
        <v>69</v>
      </c>
      <c r="AR16" s="1" t="s">
        <v>69</v>
      </c>
      <c r="AS16" s="1" t="s">
        <v>69</v>
      </c>
      <c r="AT16" s="1" t="s">
        <v>82</v>
      </c>
      <c r="AU16" s="1" t="s">
        <v>68</v>
      </c>
      <c r="AV16" s="9"/>
      <c r="AW16" s="12"/>
      <c r="AX16" s="12"/>
      <c r="AY16" s="1" t="s">
        <v>68</v>
      </c>
      <c r="AZ16" s="1" t="s">
        <v>68</v>
      </c>
      <c r="BA16" s="1" t="s">
        <v>69</v>
      </c>
      <c r="BB16" s="1" t="s">
        <v>69</v>
      </c>
      <c r="BC16" s="1" t="s">
        <v>69</v>
      </c>
      <c r="BD16" s="1" t="s">
        <v>69</v>
      </c>
      <c r="BE16" s="1" t="s">
        <v>69</v>
      </c>
      <c r="BF16" s="1" t="s">
        <v>68</v>
      </c>
      <c r="BG16" s="1" t="s">
        <v>68</v>
      </c>
      <c r="BH16" s="9"/>
      <c r="BI16" s="11"/>
      <c r="BJ16" s="11"/>
      <c r="BK16" s="1" t="s">
        <v>73</v>
      </c>
      <c r="BL16" s="1" t="s">
        <v>73</v>
      </c>
      <c r="BM16" s="1" t="s">
        <v>73</v>
      </c>
      <c r="BN16" s="1" t="s">
        <v>72</v>
      </c>
      <c r="BO16" s="1" t="s">
        <v>72</v>
      </c>
      <c r="BP16" s="1" t="s">
        <v>72</v>
      </c>
      <c r="BQ16" s="1" t="s">
        <v>72</v>
      </c>
      <c r="BR16" s="1" t="s">
        <v>73</v>
      </c>
      <c r="BS16" s="1" t="s">
        <v>73</v>
      </c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4"/>
      <c r="CO16" s="11"/>
      <c r="CP16" s="11"/>
      <c r="CQ16" s="1" t="s">
        <v>83</v>
      </c>
      <c r="CR16" s="1" t="s">
        <v>83</v>
      </c>
      <c r="CS16" s="1" t="s">
        <v>69</v>
      </c>
      <c r="CT16" s="1" t="s">
        <v>69</v>
      </c>
      <c r="CU16" s="1" t="s">
        <v>69</v>
      </c>
      <c r="CV16" s="1" t="s">
        <v>69</v>
      </c>
      <c r="CW16" s="1" t="s">
        <v>69</v>
      </c>
      <c r="CX16" s="1" t="s">
        <v>75</v>
      </c>
      <c r="CY16" s="1" t="s">
        <v>75</v>
      </c>
      <c r="CZ16" s="1" t="s">
        <v>122</v>
      </c>
      <c r="DA16" s="1" t="s">
        <v>123</v>
      </c>
    </row>
    <row r="17" spans="1:105" customFormat="1" ht="12.75" x14ac:dyDescent="0.2">
      <c r="A17" s="2">
        <v>45400.66660596065</v>
      </c>
      <c r="B17" s="1" t="s">
        <v>124</v>
      </c>
      <c r="C17" s="1" t="s">
        <v>68</v>
      </c>
      <c r="D17" s="1" t="s">
        <v>68</v>
      </c>
      <c r="E17" s="1" t="s">
        <v>68</v>
      </c>
      <c r="F17" s="1" t="s">
        <v>82</v>
      </c>
      <c r="G17" s="1" t="s">
        <v>82</v>
      </c>
      <c r="H17" s="1" t="s">
        <v>68</v>
      </c>
      <c r="I17" s="1" t="s">
        <v>68</v>
      </c>
      <c r="J17" s="1" t="s">
        <v>68</v>
      </c>
      <c r="K17" s="1" t="s">
        <v>68</v>
      </c>
      <c r="L17" s="9"/>
      <c r="M17" s="12"/>
      <c r="N17" s="12"/>
      <c r="O17" s="1" t="s">
        <v>68</v>
      </c>
      <c r="P17" s="1" t="s">
        <v>68</v>
      </c>
      <c r="Q17" s="1" t="s">
        <v>68</v>
      </c>
      <c r="R17" s="1" t="s">
        <v>82</v>
      </c>
      <c r="S17" s="1" t="s">
        <v>82</v>
      </c>
      <c r="T17" s="1" t="s">
        <v>68</v>
      </c>
      <c r="U17" s="1" t="s">
        <v>68</v>
      </c>
      <c r="V17" s="1" t="s">
        <v>68</v>
      </c>
      <c r="W17" s="1" t="s">
        <v>68</v>
      </c>
      <c r="X17" s="9"/>
      <c r="Y17" s="12"/>
      <c r="Z17" s="12"/>
      <c r="AA17" s="1" t="s">
        <v>68</v>
      </c>
      <c r="AB17" s="1" t="s">
        <v>68</v>
      </c>
      <c r="AC17" s="1" t="s">
        <v>68</v>
      </c>
      <c r="AD17" s="1" t="s">
        <v>82</v>
      </c>
      <c r="AE17" s="1" t="s">
        <v>82</v>
      </c>
      <c r="AF17" s="1" t="s">
        <v>68</v>
      </c>
      <c r="AG17" s="1" t="s">
        <v>68</v>
      </c>
      <c r="AH17" s="1" t="s">
        <v>68</v>
      </c>
      <c r="AI17" s="1" t="s">
        <v>68</v>
      </c>
      <c r="AJ17" s="9"/>
      <c r="AK17" s="12"/>
      <c r="AL17" s="12"/>
      <c r="AM17" s="1" t="s">
        <v>68</v>
      </c>
      <c r="AN17" s="1" t="s">
        <v>68</v>
      </c>
      <c r="AO17" s="1" t="s">
        <v>68</v>
      </c>
      <c r="AP17" s="1" t="s">
        <v>82</v>
      </c>
      <c r="AQ17" s="1" t="s">
        <v>82</v>
      </c>
      <c r="AR17" s="1" t="s">
        <v>68</v>
      </c>
      <c r="AS17" s="1" t="s">
        <v>68</v>
      </c>
      <c r="AT17" s="1" t="s">
        <v>68</v>
      </c>
      <c r="AU17" s="1" t="s">
        <v>68</v>
      </c>
      <c r="AV17" s="9"/>
      <c r="AW17" s="12"/>
      <c r="AX17" s="12"/>
      <c r="AY17" s="1" t="s">
        <v>68</v>
      </c>
      <c r="AZ17" s="1" t="s">
        <v>68</v>
      </c>
      <c r="BA17" s="1" t="s">
        <v>68</v>
      </c>
      <c r="BB17" s="1" t="s">
        <v>82</v>
      </c>
      <c r="BC17" s="1" t="s">
        <v>82</v>
      </c>
      <c r="BD17" s="1" t="s">
        <v>68</v>
      </c>
      <c r="BE17" s="1" t="s">
        <v>68</v>
      </c>
      <c r="BF17" s="1" t="s">
        <v>68</v>
      </c>
      <c r="BG17" s="1" t="s">
        <v>68</v>
      </c>
      <c r="BH17" s="9"/>
      <c r="BI17" s="11"/>
      <c r="BJ17" s="11"/>
      <c r="BK17" s="1" t="s">
        <v>72</v>
      </c>
      <c r="BL17" s="1" t="s">
        <v>72</v>
      </c>
      <c r="BM17" s="1" t="s">
        <v>72</v>
      </c>
      <c r="BN17" s="1" t="s">
        <v>73</v>
      </c>
      <c r="BO17" s="1" t="s">
        <v>73</v>
      </c>
      <c r="BP17" s="1" t="s">
        <v>72</v>
      </c>
      <c r="BQ17" s="1" t="s">
        <v>72</v>
      </c>
      <c r="BR17" s="1" t="s">
        <v>72</v>
      </c>
      <c r="BS17" s="1" t="s">
        <v>72</v>
      </c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4"/>
      <c r="CO17" s="11"/>
      <c r="CP17" s="11"/>
      <c r="CQ17" s="1" t="s">
        <v>75</v>
      </c>
      <c r="CR17" s="1" t="s">
        <v>75</v>
      </c>
      <c r="CS17" s="1" t="s">
        <v>75</v>
      </c>
      <c r="CT17" s="1" t="s">
        <v>83</v>
      </c>
      <c r="CU17" s="1" t="s">
        <v>83</v>
      </c>
      <c r="CV17" s="1" t="s">
        <v>75</v>
      </c>
      <c r="CW17" s="1" t="s">
        <v>75</v>
      </c>
      <c r="CX17" s="1" t="s">
        <v>75</v>
      </c>
      <c r="CY17" s="1" t="s">
        <v>75</v>
      </c>
      <c r="CZ17" s="1" t="s">
        <v>125</v>
      </c>
      <c r="DA17" s="1" t="s">
        <v>126</v>
      </c>
    </row>
    <row r="18" spans="1:105" customFormat="1" ht="12.75" x14ac:dyDescent="0.2">
      <c r="A18" s="2">
        <v>45400.792008009259</v>
      </c>
      <c r="B18" s="1" t="s">
        <v>127</v>
      </c>
      <c r="C18" s="1" t="s">
        <v>68</v>
      </c>
      <c r="D18" s="1" t="s">
        <v>68</v>
      </c>
      <c r="E18" s="1" t="s">
        <v>69</v>
      </c>
      <c r="F18" s="1" t="s">
        <v>68</v>
      </c>
      <c r="G18" s="1" t="s">
        <v>69</v>
      </c>
      <c r="H18" s="1" t="s">
        <v>68</v>
      </c>
      <c r="I18" s="1" t="s">
        <v>68</v>
      </c>
      <c r="J18" s="1" t="s">
        <v>68</v>
      </c>
      <c r="K18" s="1" t="s">
        <v>68</v>
      </c>
      <c r="L18" s="9"/>
      <c r="M18" s="12"/>
      <c r="N18" s="12"/>
      <c r="O18" s="1" t="s">
        <v>68</v>
      </c>
      <c r="P18" s="1" t="s">
        <v>68</v>
      </c>
      <c r="Q18" s="1" t="s">
        <v>68</v>
      </c>
      <c r="R18" s="1" t="s">
        <v>68</v>
      </c>
      <c r="S18" s="1" t="s">
        <v>68</v>
      </c>
      <c r="T18" s="1" t="s">
        <v>68</v>
      </c>
      <c r="U18" s="1" t="s">
        <v>68</v>
      </c>
      <c r="V18" s="1" t="s">
        <v>68</v>
      </c>
      <c r="W18" s="1" t="s">
        <v>68</v>
      </c>
      <c r="X18" s="9"/>
      <c r="Y18" s="12"/>
      <c r="Z18" s="12"/>
      <c r="AA18" s="1" t="s">
        <v>68</v>
      </c>
      <c r="AB18" s="1" t="s">
        <v>68</v>
      </c>
      <c r="AC18" s="1" t="s">
        <v>68</v>
      </c>
      <c r="AD18" s="1" t="s">
        <v>68</v>
      </c>
      <c r="AE18" s="1" t="s">
        <v>68</v>
      </c>
      <c r="AF18" s="1" t="s">
        <v>68</v>
      </c>
      <c r="AG18" s="1" t="s">
        <v>68</v>
      </c>
      <c r="AH18" s="1" t="s">
        <v>68</v>
      </c>
      <c r="AI18" s="1" t="s">
        <v>68</v>
      </c>
      <c r="AJ18" s="9"/>
      <c r="AK18" s="12"/>
      <c r="AL18" s="12"/>
      <c r="AM18" s="1" t="s">
        <v>68</v>
      </c>
      <c r="AN18" s="1" t="s">
        <v>68</v>
      </c>
      <c r="AO18" s="1" t="s">
        <v>68</v>
      </c>
      <c r="AP18" s="1" t="s">
        <v>68</v>
      </c>
      <c r="AQ18" s="1" t="s">
        <v>68</v>
      </c>
      <c r="AR18" s="1" t="s">
        <v>68</v>
      </c>
      <c r="AS18" s="1" t="s">
        <v>68</v>
      </c>
      <c r="AT18" s="1" t="s">
        <v>68</v>
      </c>
      <c r="AV18" s="9"/>
      <c r="AW18" s="12"/>
      <c r="AX18" s="12"/>
      <c r="AY18" s="1" t="s">
        <v>68</v>
      </c>
      <c r="AZ18" s="1" t="s">
        <v>68</v>
      </c>
      <c r="BA18" s="1" t="s">
        <v>68</v>
      </c>
      <c r="BB18" s="1" t="s">
        <v>68</v>
      </c>
      <c r="BC18" s="1" t="s">
        <v>68</v>
      </c>
      <c r="BD18" s="1" t="s">
        <v>68</v>
      </c>
      <c r="BE18" s="1" t="s">
        <v>68</v>
      </c>
      <c r="BF18" s="1" t="s">
        <v>68</v>
      </c>
      <c r="BG18" s="1" t="s">
        <v>68</v>
      </c>
      <c r="BH18" s="9"/>
      <c r="BI18" s="11"/>
      <c r="BJ18" s="11"/>
      <c r="BK18" s="1" t="s">
        <v>72</v>
      </c>
      <c r="BL18" s="1" t="s">
        <v>72</v>
      </c>
      <c r="BM18" s="1" t="s">
        <v>72</v>
      </c>
      <c r="BN18" s="1" t="s">
        <v>73</v>
      </c>
      <c r="BO18" s="1" t="s">
        <v>72</v>
      </c>
      <c r="BP18" s="1" t="s">
        <v>72</v>
      </c>
      <c r="BQ18" s="1" t="s">
        <v>73</v>
      </c>
      <c r="BR18" s="1" t="s">
        <v>73</v>
      </c>
      <c r="BS18" s="1" t="s">
        <v>72</v>
      </c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4"/>
      <c r="CO18" s="11"/>
      <c r="CP18" s="11"/>
      <c r="CQ18" s="1" t="s">
        <v>75</v>
      </c>
      <c r="CR18" s="1" t="s">
        <v>75</v>
      </c>
      <c r="CS18" s="1" t="s">
        <v>75</v>
      </c>
      <c r="CT18" s="1" t="s">
        <v>75</v>
      </c>
      <c r="CU18" s="1" t="s">
        <v>75</v>
      </c>
      <c r="CV18" s="1" t="s">
        <v>75</v>
      </c>
      <c r="CW18" s="1" t="s">
        <v>75</v>
      </c>
      <c r="CX18" s="1" t="s">
        <v>75</v>
      </c>
      <c r="CY18" s="1" t="s">
        <v>75</v>
      </c>
      <c r="CZ18" s="1" t="s">
        <v>128</v>
      </c>
      <c r="DA18" s="1" t="s">
        <v>129</v>
      </c>
    </row>
    <row r="19" spans="1:105" s="9" customFormat="1" ht="15.75" customHeight="1" x14ac:dyDescent="0.2"/>
    <row r="20" spans="1:105" customFormat="1" ht="15.75" customHeight="1" x14ac:dyDescent="0.2">
      <c r="B20" s="1" t="s">
        <v>136</v>
      </c>
      <c r="L20" s="9"/>
      <c r="M20" s="12"/>
      <c r="N20" s="12"/>
      <c r="X20" s="9"/>
      <c r="Y20" s="12"/>
      <c r="Z20" s="12"/>
      <c r="AJ20" s="9"/>
      <c r="AK20" s="12"/>
      <c r="AL20" s="12"/>
      <c r="AV20" s="9"/>
      <c r="AW20" s="12"/>
      <c r="AX20" s="12"/>
      <c r="BH20" s="9"/>
      <c r="BI20" s="12"/>
      <c r="BJ20" s="12"/>
      <c r="CN20" s="9"/>
      <c r="CO20" s="12"/>
      <c r="CP20" s="12" t="s">
        <v>136</v>
      </c>
    </row>
    <row r="21" spans="1:105" customFormat="1" ht="12.75" x14ac:dyDescent="0.2">
      <c r="A21" s="1" t="s">
        <v>82</v>
      </c>
      <c r="B21" s="1">
        <f>+SUM(C21:K21)</f>
        <v>9</v>
      </c>
      <c r="C21">
        <f>COUNTIFS(C$2:C$18,$A21)</f>
        <v>0</v>
      </c>
      <c r="D21">
        <f t="shared" ref="D21:K21" si="0">COUNTIFS(D$2:D$18,$A21)</f>
        <v>0</v>
      </c>
      <c r="E21">
        <f t="shared" si="0"/>
        <v>1</v>
      </c>
      <c r="F21">
        <f t="shared" si="0"/>
        <v>2</v>
      </c>
      <c r="G21">
        <f t="shared" si="0"/>
        <v>3</v>
      </c>
      <c r="H21">
        <f t="shared" si="0"/>
        <v>1</v>
      </c>
      <c r="I21">
        <f t="shared" si="0"/>
        <v>1</v>
      </c>
      <c r="J21">
        <f t="shared" si="0"/>
        <v>1</v>
      </c>
      <c r="K21">
        <f t="shared" si="0"/>
        <v>0</v>
      </c>
      <c r="L21" s="9"/>
      <c r="M21" s="1" t="s">
        <v>82</v>
      </c>
      <c r="N21" s="12"/>
      <c r="O21">
        <f>COUNTIFS(O$2:O$18,$A21)</f>
        <v>2</v>
      </c>
      <c r="P21">
        <f t="shared" ref="P21:BB25" si="1">COUNTIFS(P$2:P$18,$A21)</f>
        <v>1</v>
      </c>
      <c r="Q21">
        <f t="shared" si="1"/>
        <v>1</v>
      </c>
      <c r="R21">
        <f t="shared" si="1"/>
        <v>2</v>
      </c>
      <c r="S21">
        <f t="shared" si="1"/>
        <v>2</v>
      </c>
      <c r="T21">
        <f t="shared" si="1"/>
        <v>2</v>
      </c>
      <c r="U21">
        <f t="shared" si="1"/>
        <v>0</v>
      </c>
      <c r="V21">
        <f t="shared" si="1"/>
        <v>1</v>
      </c>
      <c r="W21">
        <f t="shared" si="1"/>
        <v>1</v>
      </c>
      <c r="X21" s="9"/>
      <c r="Y21" s="1" t="s">
        <v>82</v>
      </c>
      <c r="Z21" s="12"/>
      <c r="AA21">
        <f t="shared" si="1"/>
        <v>1</v>
      </c>
      <c r="AB21">
        <f t="shared" si="1"/>
        <v>0</v>
      </c>
      <c r="AC21">
        <f t="shared" si="1"/>
        <v>1</v>
      </c>
      <c r="AD21">
        <f t="shared" si="1"/>
        <v>2</v>
      </c>
      <c r="AE21">
        <f t="shared" si="1"/>
        <v>2</v>
      </c>
      <c r="AF21">
        <f t="shared" si="1"/>
        <v>3</v>
      </c>
      <c r="AG21">
        <f t="shared" si="1"/>
        <v>1</v>
      </c>
      <c r="AH21">
        <f t="shared" si="1"/>
        <v>2</v>
      </c>
      <c r="AI21">
        <f t="shared" si="1"/>
        <v>1</v>
      </c>
      <c r="AJ21" s="9"/>
      <c r="AK21" s="1" t="s">
        <v>82</v>
      </c>
      <c r="AL21" s="12"/>
      <c r="AM21">
        <f t="shared" si="1"/>
        <v>2</v>
      </c>
      <c r="AN21">
        <f t="shared" si="1"/>
        <v>0</v>
      </c>
      <c r="AO21">
        <f t="shared" si="1"/>
        <v>0</v>
      </c>
      <c r="AP21">
        <f t="shared" si="1"/>
        <v>3</v>
      </c>
      <c r="AQ21">
        <f t="shared" si="1"/>
        <v>2</v>
      </c>
      <c r="AR21">
        <f t="shared" si="1"/>
        <v>2</v>
      </c>
      <c r="AS21">
        <f t="shared" si="1"/>
        <v>0</v>
      </c>
      <c r="AT21">
        <f t="shared" si="1"/>
        <v>1</v>
      </c>
      <c r="AU21">
        <f t="shared" si="1"/>
        <v>0</v>
      </c>
      <c r="AV21" s="9"/>
      <c r="AW21" s="1" t="s">
        <v>82</v>
      </c>
      <c r="AX21" s="12"/>
      <c r="AY21">
        <f t="shared" si="1"/>
        <v>1</v>
      </c>
      <c r="AZ21">
        <f t="shared" si="1"/>
        <v>0</v>
      </c>
      <c r="BA21">
        <f>COUNTIFS(BA$2:BA$18,$A21)</f>
        <v>0</v>
      </c>
      <c r="BB21">
        <f t="shared" si="1"/>
        <v>3</v>
      </c>
      <c r="BC21">
        <f t="shared" ref="BA21:BG25" si="2">COUNTIFS(BC$2:BC$18,$A21)</f>
        <v>2</v>
      </c>
      <c r="BD21">
        <f t="shared" si="2"/>
        <v>2</v>
      </c>
      <c r="BE21">
        <f t="shared" si="2"/>
        <v>0</v>
      </c>
      <c r="BF21">
        <f t="shared" si="2"/>
        <v>0</v>
      </c>
      <c r="BG21">
        <f t="shared" si="2"/>
        <v>1</v>
      </c>
      <c r="BH21" s="9"/>
      <c r="BI21" s="11" t="s">
        <v>73</v>
      </c>
      <c r="BJ21" s="12"/>
      <c r="BK21" s="7">
        <f>COUNTIFS(BK$2:BK$18,$BI21)</f>
        <v>6</v>
      </c>
      <c r="BL21" s="7">
        <f>COUNTIFS(BL$2:BL$18,$BI21)</f>
        <v>3</v>
      </c>
      <c r="BM21" s="7">
        <f>COUNTIFS(BM$2:BM$18,$BI21)</f>
        <v>3</v>
      </c>
      <c r="BN21" s="7">
        <f>COUNTIFS(BN$2:BN$18,$BI21)</f>
        <v>7</v>
      </c>
      <c r="BO21" s="7">
        <f>COUNTIFS(BO$2:BO$18,$BI21)</f>
        <v>7</v>
      </c>
      <c r="BP21" s="7">
        <f>COUNTIFS(BP$2:BP$18,$BI21)</f>
        <v>5</v>
      </c>
      <c r="BQ21" s="7">
        <f>COUNTIFS(BQ$2:BQ$18,$BI21)</f>
        <v>5</v>
      </c>
      <c r="BR21" s="7">
        <f>COUNTIFS(BR$2:BR$18,$BI21)</f>
        <v>5</v>
      </c>
      <c r="BS21" s="7">
        <f>COUNTIFS(BS$2:BS$18,$BI21)</f>
        <v>4</v>
      </c>
      <c r="BT21" s="7"/>
      <c r="CN21" s="9"/>
      <c r="CO21" s="11" t="s">
        <v>83</v>
      </c>
      <c r="CP21" s="11">
        <f>+SUM(CQ21:CY21)</f>
        <v>9</v>
      </c>
      <c r="CQ21" s="7">
        <f>COUNTIFS(CQ$2:CQ$18,$CO21)</f>
        <v>1</v>
      </c>
      <c r="CR21" s="7">
        <f t="shared" ref="CR21:CY22" si="3">COUNTIFS(CR$2:CR$18,$CO21)</f>
        <v>1</v>
      </c>
      <c r="CS21" s="7">
        <f t="shared" si="3"/>
        <v>0</v>
      </c>
      <c r="CT21" s="7">
        <f t="shared" si="3"/>
        <v>3</v>
      </c>
      <c r="CU21" s="7">
        <f t="shared" si="3"/>
        <v>3</v>
      </c>
      <c r="CV21" s="7">
        <f t="shared" si="3"/>
        <v>1</v>
      </c>
      <c r="CW21" s="7">
        <f t="shared" si="3"/>
        <v>0</v>
      </c>
      <c r="CX21" s="7">
        <f t="shared" si="3"/>
        <v>0</v>
      </c>
      <c r="CY21" s="7">
        <f t="shared" si="3"/>
        <v>0</v>
      </c>
    </row>
    <row r="22" spans="1:105" customFormat="1" ht="12.75" x14ac:dyDescent="0.2">
      <c r="A22" s="3" t="s">
        <v>68</v>
      </c>
      <c r="B22" s="1">
        <f t="shared" ref="B22:B32" si="4">+SUM(C22:K22)</f>
        <v>77</v>
      </c>
      <c r="C22">
        <f t="shared" ref="C22:K25" si="5">COUNTIFS(C$2:C$18,$A22)</f>
        <v>10</v>
      </c>
      <c r="D22">
        <f t="shared" si="5"/>
        <v>8</v>
      </c>
      <c r="E22">
        <f t="shared" si="5"/>
        <v>3</v>
      </c>
      <c r="F22">
        <f t="shared" si="5"/>
        <v>9</v>
      </c>
      <c r="G22">
        <f t="shared" si="5"/>
        <v>9</v>
      </c>
      <c r="H22">
        <f t="shared" si="5"/>
        <v>11</v>
      </c>
      <c r="I22">
        <f t="shared" si="5"/>
        <v>10</v>
      </c>
      <c r="J22">
        <f t="shared" si="5"/>
        <v>9</v>
      </c>
      <c r="K22">
        <f t="shared" si="5"/>
        <v>8</v>
      </c>
      <c r="L22" s="9"/>
      <c r="M22" s="3" t="s">
        <v>68</v>
      </c>
      <c r="N22" s="12"/>
      <c r="O22">
        <f t="shared" ref="O22:AG25" si="6">COUNTIFS(O$2:O$18,$A22)</f>
        <v>8</v>
      </c>
      <c r="P22">
        <f t="shared" si="6"/>
        <v>7</v>
      </c>
      <c r="Q22">
        <f t="shared" si="6"/>
        <v>7</v>
      </c>
      <c r="R22">
        <f t="shared" si="6"/>
        <v>11</v>
      </c>
      <c r="S22">
        <f t="shared" si="6"/>
        <v>11</v>
      </c>
      <c r="T22">
        <f t="shared" si="6"/>
        <v>10</v>
      </c>
      <c r="U22">
        <f t="shared" si="6"/>
        <v>10</v>
      </c>
      <c r="V22">
        <f t="shared" si="6"/>
        <v>9</v>
      </c>
      <c r="W22">
        <f t="shared" si="6"/>
        <v>7</v>
      </c>
      <c r="X22" s="9"/>
      <c r="Y22" s="3" t="s">
        <v>68</v>
      </c>
      <c r="Z22" s="12"/>
      <c r="AA22">
        <f t="shared" si="6"/>
        <v>10</v>
      </c>
      <c r="AB22">
        <f t="shared" si="6"/>
        <v>8</v>
      </c>
      <c r="AC22">
        <f t="shared" si="6"/>
        <v>7</v>
      </c>
      <c r="AD22">
        <f t="shared" si="6"/>
        <v>11</v>
      </c>
      <c r="AE22">
        <f t="shared" si="6"/>
        <v>12</v>
      </c>
      <c r="AF22">
        <f t="shared" si="6"/>
        <v>9</v>
      </c>
      <c r="AG22">
        <f t="shared" si="6"/>
        <v>11</v>
      </c>
      <c r="AH22">
        <f t="shared" si="1"/>
        <v>8</v>
      </c>
      <c r="AI22">
        <f t="shared" si="1"/>
        <v>9</v>
      </c>
      <c r="AJ22" s="9"/>
      <c r="AK22" s="3" t="s">
        <v>68</v>
      </c>
      <c r="AL22" s="12"/>
      <c r="AM22">
        <f t="shared" si="1"/>
        <v>8</v>
      </c>
      <c r="AN22">
        <f t="shared" si="1"/>
        <v>7</v>
      </c>
      <c r="AO22">
        <f t="shared" si="1"/>
        <v>6</v>
      </c>
      <c r="AP22">
        <f t="shared" si="1"/>
        <v>7</v>
      </c>
      <c r="AQ22">
        <f t="shared" si="1"/>
        <v>8</v>
      </c>
      <c r="AR22">
        <f t="shared" si="1"/>
        <v>9</v>
      </c>
      <c r="AS22">
        <f t="shared" si="1"/>
        <v>11</v>
      </c>
      <c r="AT22">
        <f t="shared" si="1"/>
        <v>10</v>
      </c>
      <c r="AU22">
        <f t="shared" si="1"/>
        <v>8</v>
      </c>
      <c r="AV22" s="9"/>
      <c r="AW22" s="3" t="s">
        <v>68</v>
      </c>
      <c r="AX22" s="12"/>
      <c r="AY22">
        <f t="shared" si="1"/>
        <v>9</v>
      </c>
      <c r="AZ22">
        <f t="shared" si="1"/>
        <v>9</v>
      </c>
      <c r="BA22">
        <f t="shared" si="1"/>
        <v>7</v>
      </c>
      <c r="BB22">
        <f t="shared" si="1"/>
        <v>8</v>
      </c>
      <c r="BC22">
        <f t="shared" si="2"/>
        <v>10</v>
      </c>
      <c r="BD22">
        <f t="shared" si="2"/>
        <v>9</v>
      </c>
      <c r="BE22">
        <f t="shared" si="2"/>
        <v>11</v>
      </c>
      <c r="BF22">
        <f t="shared" si="2"/>
        <v>11</v>
      </c>
      <c r="BG22">
        <f t="shared" si="2"/>
        <v>8</v>
      </c>
      <c r="BH22" s="9"/>
      <c r="BI22" s="11" t="s">
        <v>72</v>
      </c>
      <c r="BJ22" s="12"/>
      <c r="BK22" s="7">
        <f>COUNTIFS(BK$2:BK$18,$BI22)</f>
        <v>6</v>
      </c>
      <c r="BL22" s="7">
        <f>COUNTIFS(BL$2:BL$18,$BI22)</f>
        <v>8</v>
      </c>
      <c r="BM22" s="7">
        <f>COUNTIFS(BM$2:BM$18,$BI22)</f>
        <v>10</v>
      </c>
      <c r="BN22" s="7">
        <f>COUNTIFS(BN$2:BN$18,$BI22)</f>
        <v>8</v>
      </c>
      <c r="BO22" s="7">
        <f>COUNTIFS(BO$2:BO$18,$BI22)</f>
        <v>8</v>
      </c>
      <c r="BP22" s="7">
        <f>COUNTIFS(BP$2:BP$18,$BI22)</f>
        <v>9</v>
      </c>
      <c r="BQ22" s="7">
        <f>COUNTIFS(BQ$2:BQ$18,$BI22)</f>
        <v>8</v>
      </c>
      <c r="BR22" s="7">
        <f>COUNTIFS(BR$2:BR$18,$BI22)</f>
        <v>9</v>
      </c>
      <c r="BS22" s="7">
        <f>COUNTIFS(BS$2:BS$18,$BI22)</f>
        <v>8</v>
      </c>
      <c r="BT22" s="7"/>
      <c r="CN22" s="9"/>
      <c r="CO22" s="11" t="s">
        <v>75</v>
      </c>
      <c r="CP22" s="11">
        <f t="shared" ref="CP22:CP32" si="7">+SUM(CQ22:CY22)</f>
        <v>91</v>
      </c>
      <c r="CQ22" s="7">
        <f>COUNTIFS(CQ$2:CQ$18,$CO22)</f>
        <v>10</v>
      </c>
      <c r="CR22" s="7">
        <f t="shared" si="3"/>
        <v>7</v>
      </c>
      <c r="CS22" s="7">
        <f t="shared" si="3"/>
        <v>8</v>
      </c>
      <c r="CT22" s="7">
        <f t="shared" si="3"/>
        <v>10</v>
      </c>
      <c r="CU22" s="7">
        <f t="shared" si="3"/>
        <v>10</v>
      </c>
      <c r="CV22" s="7">
        <f t="shared" si="3"/>
        <v>12</v>
      </c>
      <c r="CW22" s="7">
        <f t="shared" si="3"/>
        <v>12</v>
      </c>
      <c r="CX22" s="7">
        <f t="shared" si="3"/>
        <v>12</v>
      </c>
      <c r="CY22" s="7">
        <f t="shared" si="3"/>
        <v>10</v>
      </c>
    </row>
    <row r="23" spans="1:105" customFormat="1" ht="12.75" x14ac:dyDescent="0.2">
      <c r="A23" s="3" t="s">
        <v>69</v>
      </c>
      <c r="B23" s="1">
        <f t="shared" si="4"/>
        <v>57</v>
      </c>
      <c r="C23">
        <f t="shared" si="5"/>
        <v>6</v>
      </c>
      <c r="D23">
        <f t="shared" si="5"/>
        <v>7</v>
      </c>
      <c r="E23">
        <f t="shared" si="5"/>
        <v>12</v>
      </c>
      <c r="F23">
        <f t="shared" si="5"/>
        <v>5</v>
      </c>
      <c r="G23">
        <f t="shared" si="5"/>
        <v>5</v>
      </c>
      <c r="H23">
        <f t="shared" si="5"/>
        <v>4</v>
      </c>
      <c r="I23">
        <f t="shared" si="5"/>
        <v>5</v>
      </c>
      <c r="J23">
        <f t="shared" si="5"/>
        <v>7</v>
      </c>
      <c r="K23">
        <f t="shared" si="5"/>
        <v>6</v>
      </c>
      <c r="L23" s="9"/>
      <c r="M23" s="3" t="s">
        <v>69</v>
      </c>
      <c r="N23" s="12"/>
      <c r="O23">
        <f>COUNTIFS(O$2:O$18,$A23)</f>
        <v>6</v>
      </c>
      <c r="P23">
        <f t="shared" si="6"/>
        <v>8</v>
      </c>
      <c r="Q23">
        <f>COUNTIFS(Q$2:Q$18,$A23)</f>
        <v>8</v>
      </c>
      <c r="R23">
        <f t="shared" si="6"/>
        <v>4</v>
      </c>
      <c r="S23">
        <f t="shared" si="6"/>
        <v>3</v>
      </c>
      <c r="T23">
        <f t="shared" si="6"/>
        <v>4</v>
      </c>
      <c r="U23">
        <f t="shared" si="6"/>
        <v>6</v>
      </c>
      <c r="V23">
        <f t="shared" si="6"/>
        <v>7</v>
      </c>
      <c r="W23">
        <f t="shared" si="6"/>
        <v>6</v>
      </c>
      <c r="X23" s="9"/>
      <c r="Y23" s="3" t="s">
        <v>69</v>
      </c>
      <c r="Z23" s="12"/>
      <c r="AA23">
        <f t="shared" si="6"/>
        <v>5</v>
      </c>
      <c r="AB23">
        <f t="shared" si="6"/>
        <v>8</v>
      </c>
      <c r="AC23">
        <f t="shared" si="6"/>
        <v>9</v>
      </c>
      <c r="AD23">
        <f t="shared" si="6"/>
        <v>4</v>
      </c>
      <c r="AE23">
        <f t="shared" si="6"/>
        <v>3</v>
      </c>
      <c r="AF23">
        <f t="shared" si="6"/>
        <v>4</v>
      </c>
      <c r="AG23">
        <f t="shared" si="6"/>
        <v>5</v>
      </c>
      <c r="AH23">
        <f t="shared" si="1"/>
        <v>6</v>
      </c>
      <c r="AI23">
        <f t="shared" si="1"/>
        <v>4</v>
      </c>
      <c r="AJ23" s="9"/>
      <c r="AK23" s="3" t="s">
        <v>69</v>
      </c>
      <c r="AL23" s="12"/>
      <c r="AM23">
        <f t="shared" si="1"/>
        <v>6</v>
      </c>
      <c r="AN23">
        <f t="shared" si="1"/>
        <v>8</v>
      </c>
      <c r="AO23">
        <f t="shared" si="1"/>
        <v>10</v>
      </c>
      <c r="AP23">
        <f t="shared" si="1"/>
        <v>7</v>
      </c>
      <c r="AQ23">
        <f t="shared" si="1"/>
        <v>7</v>
      </c>
      <c r="AR23">
        <f t="shared" si="1"/>
        <v>5</v>
      </c>
      <c r="AS23">
        <f t="shared" si="1"/>
        <v>6</v>
      </c>
      <c r="AT23">
        <f t="shared" si="1"/>
        <v>6</v>
      </c>
      <c r="AU23">
        <f t="shared" si="1"/>
        <v>5</v>
      </c>
      <c r="AV23" s="9"/>
      <c r="AW23" s="3" t="s">
        <v>69</v>
      </c>
      <c r="AX23" s="12"/>
      <c r="AY23">
        <f t="shared" si="1"/>
        <v>6</v>
      </c>
      <c r="AZ23">
        <f t="shared" si="1"/>
        <v>7</v>
      </c>
      <c r="BA23">
        <f>COUNTIFS(BA$2:BA$18,$A23)</f>
        <v>10</v>
      </c>
      <c r="BB23">
        <f t="shared" si="2"/>
        <v>6</v>
      </c>
      <c r="BC23">
        <f t="shared" si="2"/>
        <v>5</v>
      </c>
      <c r="BD23">
        <f t="shared" si="2"/>
        <v>5</v>
      </c>
      <c r="BE23">
        <f t="shared" si="2"/>
        <v>6</v>
      </c>
      <c r="BF23">
        <f t="shared" si="2"/>
        <v>6</v>
      </c>
      <c r="BG23">
        <f t="shared" si="2"/>
        <v>5</v>
      </c>
      <c r="BH23" s="9"/>
      <c r="BI23" s="11" t="s">
        <v>70</v>
      </c>
      <c r="BJ23" s="12"/>
      <c r="BK23" s="7">
        <f>COUNTIFS(BK$2:BK$18,$BI23)</f>
        <v>5</v>
      </c>
      <c r="BL23" s="7">
        <f>COUNTIFS(BL$2:BL$18,$BI23)</f>
        <v>5</v>
      </c>
      <c r="BM23" s="7">
        <f>COUNTIFS(BM$2:BM$18,$BI23)</f>
        <v>3</v>
      </c>
      <c r="BN23" s="7">
        <f>COUNTIFS(BN$2:BN$18,$BI23)</f>
        <v>2</v>
      </c>
      <c r="BO23" s="7">
        <f>COUNTIFS(BO$2:BO$18,$BI23)</f>
        <v>1</v>
      </c>
      <c r="BP23" s="7">
        <f>COUNTIFS(BP$2:BP$18,$BI23)</f>
        <v>3</v>
      </c>
      <c r="BQ23" s="7">
        <f>COUNTIFS(BQ$2:BQ$18,$BI23)</f>
        <v>2</v>
      </c>
      <c r="BR23" s="7">
        <f>COUNTIFS(BR$2:BR$18,$BI23)</f>
        <v>3</v>
      </c>
      <c r="BS23" s="7">
        <f>COUNTIFS(BS$2:BS$18,$BI23)</f>
        <v>1</v>
      </c>
      <c r="BT23" s="7"/>
      <c r="CN23" s="9"/>
      <c r="CO23" s="11" t="s">
        <v>69</v>
      </c>
      <c r="CP23" s="11">
        <f t="shared" si="7"/>
        <v>49</v>
      </c>
      <c r="CQ23" s="7">
        <f>COUNTIFS(CQ$2:CQ$18,$CO23)</f>
        <v>5</v>
      </c>
      <c r="CR23" s="7">
        <f>COUNTIFS(CR$2:CR$18,$CO23)</f>
        <v>8</v>
      </c>
      <c r="CS23" s="7">
        <f>COUNTIFS(CS$2:CS$18,$CO23)</f>
        <v>9</v>
      </c>
      <c r="CT23" s="7">
        <f>COUNTIFS(CT$2:CT$18,$CO23)</f>
        <v>4</v>
      </c>
      <c r="CU23" s="7">
        <f>COUNTIFS(CU$2:CU$18,$CO23)</f>
        <v>4</v>
      </c>
      <c r="CV23" s="7">
        <f>COUNTIFS(CV$2:CV$18,$CO23)</f>
        <v>3</v>
      </c>
      <c r="CW23" s="7">
        <f>COUNTIFS(CW$2:CW$18,$CO23)</f>
        <v>5</v>
      </c>
      <c r="CX23" s="7">
        <f>COUNTIFS(CX$2:CX$18,$CO23)</f>
        <v>5</v>
      </c>
      <c r="CY23" s="7">
        <f>COUNTIFS(CY$2:CY$18,$CO23)</f>
        <v>6</v>
      </c>
    </row>
    <row r="24" spans="1:105" customFormat="1" ht="12.75" x14ac:dyDescent="0.2">
      <c r="A24" s="1" t="s">
        <v>74</v>
      </c>
      <c r="B24" s="1">
        <f t="shared" si="4"/>
        <v>7</v>
      </c>
      <c r="C24">
        <f t="shared" si="5"/>
        <v>1</v>
      </c>
      <c r="D24">
        <f t="shared" si="5"/>
        <v>2</v>
      </c>
      <c r="E24">
        <f t="shared" si="5"/>
        <v>0</v>
      </c>
      <c r="F24">
        <f t="shared" si="5"/>
        <v>1</v>
      </c>
      <c r="G24">
        <f t="shared" si="5"/>
        <v>0</v>
      </c>
      <c r="H24">
        <f t="shared" si="5"/>
        <v>1</v>
      </c>
      <c r="I24">
        <f t="shared" si="5"/>
        <v>1</v>
      </c>
      <c r="J24">
        <f t="shared" si="5"/>
        <v>0</v>
      </c>
      <c r="K24">
        <f t="shared" si="5"/>
        <v>1</v>
      </c>
      <c r="L24" s="9"/>
      <c r="M24" s="1" t="s">
        <v>74</v>
      </c>
      <c r="N24" s="12"/>
      <c r="O24">
        <f t="shared" si="6"/>
        <v>1</v>
      </c>
      <c r="P24">
        <f t="shared" si="1"/>
        <v>1</v>
      </c>
      <c r="Q24">
        <f t="shared" si="1"/>
        <v>0</v>
      </c>
      <c r="R24">
        <f t="shared" si="1"/>
        <v>0</v>
      </c>
      <c r="S24">
        <f t="shared" si="1"/>
        <v>0</v>
      </c>
      <c r="T24">
        <f t="shared" si="1"/>
        <v>1</v>
      </c>
      <c r="U24">
        <f t="shared" si="1"/>
        <v>1</v>
      </c>
      <c r="V24">
        <f t="shared" si="1"/>
        <v>0</v>
      </c>
      <c r="W24">
        <f t="shared" si="1"/>
        <v>1</v>
      </c>
      <c r="X24" s="9"/>
      <c r="Y24" s="1" t="s">
        <v>74</v>
      </c>
      <c r="Z24" s="12"/>
      <c r="AA24">
        <f t="shared" si="1"/>
        <v>1</v>
      </c>
      <c r="AB24">
        <f t="shared" si="1"/>
        <v>1</v>
      </c>
      <c r="AC24">
        <f t="shared" si="1"/>
        <v>0</v>
      </c>
      <c r="AD24">
        <f t="shared" si="1"/>
        <v>0</v>
      </c>
      <c r="AE24">
        <f t="shared" si="1"/>
        <v>0</v>
      </c>
      <c r="AF24">
        <f t="shared" si="1"/>
        <v>1</v>
      </c>
      <c r="AG24">
        <f t="shared" si="1"/>
        <v>0</v>
      </c>
      <c r="AH24">
        <f t="shared" si="1"/>
        <v>0</v>
      </c>
      <c r="AI24">
        <f t="shared" si="1"/>
        <v>2</v>
      </c>
      <c r="AJ24" s="9"/>
      <c r="AK24" s="1" t="s">
        <v>74</v>
      </c>
      <c r="AL24" s="12"/>
      <c r="AM24">
        <f t="shared" si="1"/>
        <v>1</v>
      </c>
      <c r="AN24">
        <f t="shared" si="1"/>
        <v>2</v>
      </c>
      <c r="AO24">
        <f t="shared" si="1"/>
        <v>1</v>
      </c>
      <c r="AP24">
        <f t="shared" si="1"/>
        <v>0</v>
      </c>
      <c r="AQ24">
        <f t="shared" si="1"/>
        <v>0</v>
      </c>
      <c r="AR24">
        <f t="shared" si="1"/>
        <v>1</v>
      </c>
      <c r="AS24">
        <f t="shared" si="1"/>
        <v>0</v>
      </c>
      <c r="AT24">
        <f t="shared" si="1"/>
        <v>0</v>
      </c>
      <c r="AU24">
        <f t="shared" si="1"/>
        <v>1</v>
      </c>
      <c r="AV24" s="9"/>
      <c r="AW24" s="1" t="s">
        <v>74</v>
      </c>
      <c r="AX24" s="12"/>
      <c r="AY24">
        <f t="shared" si="1"/>
        <v>1</v>
      </c>
      <c r="AZ24">
        <f>COUNTIFS(AZ$2:AZ$18,$A24)</f>
        <v>1</v>
      </c>
      <c r="BA24">
        <f t="shared" si="2"/>
        <v>0</v>
      </c>
      <c r="BB24">
        <f t="shared" si="2"/>
        <v>0</v>
      </c>
      <c r="BC24">
        <f t="shared" si="2"/>
        <v>0</v>
      </c>
      <c r="BD24">
        <f t="shared" si="2"/>
        <v>1</v>
      </c>
      <c r="BE24">
        <f t="shared" si="2"/>
        <v>0</v>
      </c>
      <c r="BF24">
        <f t="shared" si="2"/>
        <v>0</v>
      </c>
      <c r="BG24">
        <f t="shared" si="2"/>
        <v>2</v>
      </c>
      <c r="BH24" s="9"/>
      <c r="BI24" s="11" t="s">
        <v>71</v>
      </c>
      <c r="BJ24" s="12"/>
      <c r="BK24" s="7">
        <f>COUNTIFS(BK$2:BK$18,$BI24)</f>
        <v>0</v>
      </c>
      <c r="BL24" s="7">
        <f>COUNTIFS(BL$2:BL$18,$BI24)</f>
        <v>1</v>
      </c>
      <c r="BM24" s="7">
        <f>COUNTIFS(BM$2:BM$18,$BI24)</f>
        <v>0</v>
      </c>
      <c r="BN24" s="7">
        <f>COUNTIFS(BN$2:BN$18,$BI24)</f>
        <v>0</v>
      </c>
      <c r="BO24" s="7">
        <f>COUNTIFS(BO$2:BO$18,$BI24)</f>
        <v>0</v>
      </c>
      <c r="BP24" s="7">
        <f>COUNTIFS(BP$2:BP$18,$BI24)</f>
        <v>0</v>
      </c>
      <c r="BQ24" s="7">
        <f>COUNTIFS(BQ$2:BQ$18,$BI24)</f>
        <v>1</v>
      </c>
      <c r="BR24" s="7">
        <f>COUNTIFS(BR$2:BR$18,$BI24)</f>
        <v>0</v>
      </c>
      <c r="BS24" s="7">
        <f>COUNTIFS(BS$2:BS$18,$BI24)</f>
        <v>2</v>
      </c>
      <c r="BT24" s="7"/>
      <c r="CN24" s="9"/>
      <c r="CO24" s="11" t="s">
        <v>92</v>
      </c>
      <c r="CP24" s="11">
        <f t="shared" si="7"/>
        <v>3</v>
      </c>
      <c r="CQ24" s="7">
        <f>COUNTIFS(CQ$2:CQ$18,$CO24)</f>
        <v>1</v>
      </c>
      <c r="CR24" s="7">
        <f>COUNTIFS(CR$2:CR$18,$CO24)</f>
        <v>1</v>
      </c>
      <c r="CS24" s="7">
        <f>COUNTIFS(CS$2:CS$18,$CO24)</f>
        <v>0</v>
      </c>
      <c r="CT24" s="7">
        <f>COUNTIFS(CT$2:CT$18,$CO24)</f>
        <v>0</v>
      </c>
      <c r="CU24" s="7">
        <f>COUNTIFS(CU$2:CU$18,$CO24)</f>
        <v>0</v>
      </c>
      <c r="CV24" s="7">
        <f>COUNTIFS(CV$2:CV$18,$CO24)</f>
        <v>1</v>
      </c>
      <c r="CW24" s="7">
        <f>COUNTIFS(CW$2:CW$18,$CO24)</f>
        <v>0</v>
      </c>
      <c r="CX24" s="7">
        <f>COUNTIFS(CX$2:CX$18,$CO24)</f>
        <v>0</v>
      </c>
      <c r="CY24" s="7">
        <f>COUNTIFS(CY$2:CY$18,$CO24)</f>
        <v>0</v>
      </c>
    </row>
    <row r="25" spans="1:105" customFormat="1" ht="12.75" x14ac:dyDescent="0.2">
      <c r="A25" s="1" t="s">
        <v>102</v>
      </c>
      <c r="B25" s="1">
        <f t="shared" si="4"/>
        <v>2</v>
      </c>
      <c r="C25">
        <f t="shared" si="5"/>
        <v>0</v>
      </c>
      <c r="D25">
        <f t="shared" si="5"/>
        <v>0</v>
      </c>
      <c r="E25">
        <f t="shared" si="5"/>
        <v>0</v>
      </c>
      <c r="F25">
        <f t="shared" si="5"/>
        <v>0</v>
      </c>
      <c r="G25">
        <f t="shared" si="5"/>
        <v>0</v>
      </c>
      <c r="H25">
        <f t="shared" si="5"/>
        <v>0</v>
      </c>
      <c r="I25">
        <f t="shared" si="5"/>
        <v>0</v>
      </c>
      <c r="J25">
        <f t="shared" si="5"/>
        <v>0</v>
      </c>
      <c r="K25">
        <f t="shared" si="5"/>
        <v>2</v>
      </c>
      <c r="L25" s="9"/>
      <c r="M25" s="1" t="s">
        <v>102</v>
      </c>
      <c r="N25" s="12"/>
      <c r="O25">
        <f t="shared" si="6"/>
        <v>0</v>
      </c>
      <c r="P25">
        <f t="shared" si="1"/>
        <v>0</v>
      </c>
      <c r="Q25">
        <f t="shared" si="1"/>
        <v>0</v>
      </c>
      <c r="R25">
        <f t="shared" si="1"/>
        <v>0</v>
      </c>
      <c r="S25">
        <f t="shared" si="1"/>
        <v>0</v>
      </c>
      <c r="T25">
        <f t="shared" si="1"/>
        <v>0</v>
      </c>
      <c r="U25">
        <f t="shared" si="1"/>
        <v>0</v>
      </c>
      <c r="V25">
        <f t="shared" si="1"/>
        <v>0</v>
      </c>
      <c r="W25">
        <f t="shared" si="1"/>
        <v>2</v>
      </c>
      <c r="X25" s="9"/>
      <c r="Y25" s="1" t="s">
        <v>102</v>
      </c>
      <c r="Z25" s="12"/>
      <c r="AA25">
        <f t="shared" si="1"/>
        <v>0</v>
      </c>
      <c r="AB25">
        <f t="shared" si="1"/>
        <v>0</v>
      </c>
      <c r="AC25">
        <f t="shared" si="1"/>
        <v>0</v>
      </c>
      <c r="AD25">
        <f t="shared" si="1"/>
        <v>0</v>
      </c>
      <c r="AE25">
        <f t="shared" si="1"/>
        <v>0</v>
      </c>
      <c r="AF25">
        <f t="shared" si="1"/>
        <v>0</v>
      </c>
      <c r="AG25">
        <f t="shared" si="1"/>
        <v>0</v>
      </c>
      <c r="AH25">
        <f t="shared" si="1"/>
        <v>0</v>
      </c>
      <c r="AI25">
        <f t="shared" si="1"/>
        <v>0</v>
      </c>
      <c r="AJ25" s="9"/>
      <c r="AK25" s="1" t="s">
        <v>102</v>
      </c>
      <c r="AL25" s="12"/>
      <c r="AM25">
        <f t="shared" si="1"/>
        <v>0</v>
      </c>
      <c r="AN25">
        <f t="shared" si="1"/>
        <v>0</v>
      </c>
      <c r="AO25">
        <f t="shared" si="1"/>
        <v>0</v>
      </c>
      <c r="AP25">
        <f t="shared" si="1"/>
        <v>0</v>
      </c>
      <c r="AQ25">
        <f t="shared" si="1"/>
        <v>0</v>
      </c>
      <c r="AR25">
        <f t="shared" si="1"/>
        <v>0</v>
      </c>
      <c r="AS25">
        <f t="shared" si="1"/>
        <v>0</v>
      </c>
      <c r="AT25">
        <f t="shared" si="1"/>
        <v>0</v>
      </c>
      <c r="AU25">
        <f t="shared" si="1"/>
        <v>2</v>
      </c>
      <c r="AV25" s="9"/>
      <c r="AW25" s="1" t="s">
        <v>102</v>
      </c>
      <c r="AX25" s="12"/>
      <c r="AY25">
        <f t="shared" si="1"/>
        <v>0</v>
      </c>
      <c r="AZ25">
        <f t="shared" si="1"/>
        <v>0</v>
      </c>
      <c r="BA25">
        <f t="shared" si="2"/>
        <v>0</v>
      </c>
      <c r="BB25">
        <f t="shared" si="2"/>
        <v>0</v>
      </c>
      <c r="BC25">
        <f t="shared" si="2"/>
        <v>0</v>
      </c>
      <c r="BD25">
        <f t="shared" si="2"/>
        <v>0</v>
      </c>
      <c r="BE25">
        <f t="shared" si="2"/>
        <v>0</v>
      </c>
      <c r="BF25">
        <f t="shared" si="2"/>
        <v>0</v>
      </c>
      <c r="BG25">
        <f t="shared" si="2"/>
        <v>1</v>
      </c>
      <c r="BH25" s="9"/>
      <c r="BI25" s="11" t="s">
        <v>103</v>
      </c>
      <c r="BJ25" s="12"/>
      <c r="BK25" s="7">
        <f>COUNTIFS(BK$2:BK$18,$BI25)</f>
        <v>0</v>
      </c>
      <c r="BL25" s="7">
        <f>COUNTIFS(BL$2:BL$18,$BI25)</f>
        <v>0</v>
      </c>
      <c r="BM25" s="7">
        <f>COUNTIFS(BM$2:BM$18,$BI25)</f>
        <v>0</v>
      </c>
      <c r="BN25" s="7">
        <f>COUNTIFS(BN$2:BN$18,$BI25)</f>
        <v>0</v>
      </c>
      <c r="BO25" s="7">
        <f>COUNTIFS(BO$2:BO$18,$BI25)</f>
        <v>0</v>
      </c>
      <c r="BP25" s="7">
        <f>COUNTIFS(BP$2:BP$18,$BI25)</f>
        <v>0</v>
      </c>
      <c r="BQ25" s="7">
        <f>COUNTIFS(BQ$2:BQ$18,$BI25)</f>
        <v>1</v>
      </c>
      <c r="BR25" s="7">
        <f>COUNTIFS(BR$2:BR$18,$BI25)</f>
        <v>0</v>
      </c>
      <c r="BS25" s="7">
        <f>COUNTIFS(BS$2:BS$18,$BI25)</f>
        <v>1</v>
      </c>
      <c r="BT25" s="7"/>
      <c r="CN25" s="9"/>
      <c r="CO25" s="11" t="s">
        <v>118</v>
      </c>
      <c r="CP25" s="11">
        <f t="shared" si="7"/>
        <v>1</v>
      </c>
      <c r="CQ25" s="7">
        <f>COUNTIFS(CQ$2:CQ$18,$CO25)</f>
        <v>0</v>
      </c>
      <c r="CR25" s="7">
        <f>COUNTIFS(CR$2:CR$18,$CO25)</f>
        <v>0</v>
      </c>
      <c r="CS25" s="7">
        <f>COUNTIFS(CS$2:CS$18,$CO25)</f>
        <v>0</v>
      </c>
      <c r="CT25" s="7">
        <f>COUNTIFS(CT$2:CT$18,$CO25)</f>
        <v>0</v>
      </c>
      <c r="CU25" s="7">
        <f>COUNTIFS(CU$2:CU$18,$CO25)</f>
        <v>0</v>
      </c>
      <c r="CV25" s="7">
        <f>COUNTIFS(CV$2:CV$18,$CO25)</f>
        <v>0</v>
      </c>
      <c r="CW25" s="7">
        <f>COUNTIFS(CW$2:CW$18,$CO25)</f>
        <v>0</v>
      </c>
      <c r="CX25" s="7">
        <f>COUNTIFS(CX$2:CX$18,$CO25)</f>
        <v>0</v>
      </c>
      <c r="CY25" s="7">
        <f>COUNTIFS(CY$2:CY$18,$CO25)</f>
        <v>1</v>
      </c>
    </row>
    <row r="26" spans="1:105" s="22" customFormat="1" ht="15.75" customHeight="1" x14ac:dyDescent="0.2">
      <c r="A26" s="21" t="s">
        <v>130</v>
      </c>
      <c r="B26" s="21">
        <f t="shared" si="4"/>
        <v>152</v>
      </c>
      <c r="C26" s="21">
        <f t="shared" ref="C26:CY26" si="8">+SUM(C21:C25)</f>
        <v>17</v>
      </c>
      <c r="D26" s="21">
        <f t="shared" si="8"/>
        <v>17</v>
      </c>
      <c r="E26" s="21">
        <f t="shared" si="8"/>
        <v>16</v>
      </c>
      <c r="F26" s="21">
        <f t="shared" si="8"/>
        <v>17</v>
      </c>
      <c r="G26" s="21">
        <f t="shared" si="8"/>
        <v>17</v>
      </c>
      <c r="H26" s="21">
        <f t="shared" si="8"/>
        <v>17</v>
      </c>
      <c r="I26" s="21">
        <f t="shared" si="8"/>
        <v>17</v>
      </c>
      <c r="J26" s="21">
        <f t="shared" si="8"/>
        <v>17</v>
      </c>
      <c r="K26" s="21">
        <f t="shared" si="8"/>
        <v>17</v>
      </c>
      <c r="M26" s="21" t="s">
        <v>130</v>
      </c>
      <c r="O26" s="21">
        <f t="shared" si="8"/>
        <v>17</v>
      </c>
      <c r="P26" s="21">
        <f t="shared" si="8"/>
        <v>17</v>
      </c>
      <c r="Q26" s="21">
        <f t="shared" si="8"/>
        <v>16</v>
      </c>
      <c r="R26" s="21">
        <f t="shared" si="8"/>
        <v>17</v>
      </c>
      <c r="S26" s="21">
        <f t="shared" si="8"/>
        <v>16</v>
      </c>
      <c r="T26" s="21">
        <f t="shared" si="8"/>
        <v>17</v>
      </c>
      <c r="U26" s="21">
        <f t="shared" si="8"/>
        <v>17</v>
      </c>
      <c r="V26" s="21">
        <f t="shared" si="8"/>
        <v>17</v>
      </c>
      <c r="W26" s="21">
        <f t="shared" si="8"/>
        <v>17</v>
      </c>
      <c r="Y26" s="21" t="s">
        <v>130</v>
      </c>
      <c r="AA26" s="21">
        <f t="shared" si="8"/>
        <v>17</v>
      </c>
      <c r="AB26" s="21">
        <f t="shared" si="8"/>
        <v>17</v>
      </c>
      <c r="AC26" s="21">
        <f t="shared" si="8"/>
        <v>17</v>
      </c>
      <c r="AD26" s="21">
        <f t="shared" si="8"/>
        <v>17</v>
      </c>
      <c r="AE26" s="21">
        <f t="shared" si="8"/>
        <v>17</v>
      </c>
      <c r="AF26" s="21">
        <f t="shared" si="8"/>
        <v>17</v>
      </c>
      <c r="AG26" s="21">
        <f t="shared" si="8"/>
        <v>17</v>
      </c>
      <c r="AH26" s="21">
        <f t="shared" si="8"/>
        <v>16</v>
      </c>
      <c r="AI26" s="21">
        <f t="shared" si="8"/>
        <v>16</v>
      </c>
      <c r="AK26" s="21" t="s">
        <v>130</v>
      </c>
      <c r="AM26" s="21">
        <f t="shared" si="8"/>
        <v>17</v>
      </c>
      <c r="AN26" s="21">
        <f t="shared" si="8"/>
        <v>17</v>
      </c>
      <c r="AO26" s="21">
        <f t="shared" si="8"/>
        <v>17</v>
      </c>
      <c r="AP26" s="21">
        <f t="shared" si="8"/>
        <v>17</v>
      </c>
      <c r="AQ26" s="21">
        <f t="shared" si="8"/>
        <v>17</v>
      </c>
      <c r="AR26" s="21">
        <f t="shared" si="8"/>
        <v>17</v>
      </c>
      <c r="AS26" s="21">
        <f t="shared" si="8"/>
        <v>17</v>
      </c>
      <c r="AT26" s="21">
        <f t="shared" si="8"/>
        <v>17</v>
      </c>
      <c r="AU26" s="21">
        <f t="shared" si="8"/>
        <v>16</v>
      </c>
      <c r="AW26" s="21" t="s">
        <v>130</v>
      </c>
      <c r="AY26" s="21">
        <f t="shared" si="8"/>
        <v>17</v>
      </c>
      <c r="AZ26" s="21">
        <f t="shared" si="8"/>
        <v>17</v>
      </c>
      <c r="BA26" s="21">
        <f t="shared" si="8"/>
        <v>17</v>
      </c>
      <c r="BB26" s="21">
        <f t="shared" si="8"/>
        <v>17</v>
      </c>
      <c r="BC26" s="21">
        <f t="shared" si="8"/>
        <v>17</v>
      </c>
      <c r="BD26" s="21">
        <f t="shared" si="8"/>
        <v>17</v>
      </c>
      <c r="BE26" s="21">
        <f t="shared" si="8"/>
        <v>17</v>
      </c>
      <c r="BF26" s="21">
        <f t="shared" si="8"/>
        <v>17</v>
      </c>
      <c r="BG26" s="21">
        <f t="shared" si="8"/>
        <v>17</v>
      </c>
      <c r="BI26" s="21" t="s">
        <v>130</v>
      </c>
      <c r="BJ26" s="21"/>
      <c r="BK26" s="21">
        <f>+SUM(BK21:BK25)</f>
        <v>17</v>
      </c>
      <c r="BL26" s="21">
        <f>+SUM(BL21:BL25)</f>
        <v>17</v>
      </c>
      <c r="BM26" s="21">
        <f>+SUM(BM21:BM25)</f>
        <v>16</v>
      </c>
      <c r="BN26" s="21">
        <f>+SUM(BN21:BN25)</f>
        <v>17</v>
      </c>
      <c r="BO26" s="21">
        <f>+SUM(BO21:BO25)</f>
        <v>16</v>
      </c>
      <c r="BP26" s="21">
        <f>+SUM(BP21:BP25)</f>
        <v>17</v>
      </c>
      <c r="BQ26" s="21">
        <f>+SUM(BQ21:BQ25)</f>
        <v>17</v>
      </c>
      <c r="BR26" s="21">
        <f>+SUM(BR21:BR25)</f>
        <v>17</v>
      </c>
      <c r="BS26" s="21">
        <f>+SUM(BS21:BS25)</f>
        <v>16</v>
      </c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 t="s">
        <v>132</v>
      </c>
      <c r="CP26" s="21">
        <f t="shared" si="7"/>
        <v>153</v>
      </c>
      <c r="CQ26" s="21">
        <f t="shared" si="8"/>
        <v>17</v>
      </c>
      <c r="CR26" s="21">
        <f t="shared" si="8"/>
        <v>17</v>
      </c>
      <c r="CS26" s="21">
        <f t="shared" si="8"/>
        <v>17</v>
      </c>
      <c r="CT26" s="21">
        <f t="shared" si="8"/>
        <v>17</v>
      </c>
      <c r="CU26" s="21">
        <f t="shared" si="8"/>
        <v>17</v>
      </c>
      <c r="CV26" s="21">
        <f t="shared" si="8"/>
        <v>17</v>
      </c>
      <c r="CW26" s="21">
        <f t="shared" si="8"/>
        <v>17</v>
      </c>
      <c r="CX26" s="21">
        <f t="shared" si="8"/>
        <v>17</v>
      </c>
      <c r="CY26" s="21">
        <f t="shared" si="8"/>
        <v>17</v>
      </c>
    </row>
    <row r="27" spans="1:105" s="17" customFormat="1" ht="15.75" customHeight="1" x14ac:dyDescent="0.2">
      <c r="A27" s="16" t="s">
        <v>137</v>
      </c>
      <c r="B27" s="16"/>
      <c r="M27" s="16" t="s">
        <v>137</v>
      </c>
      <c r="Y27" s="16" t="s">
        <v>137</v>
      </c>
      <c r="AK27" s="16" t="s">
        <v>137</v>
      </c>
      <c r="AW27" s="16" t="s">
        <v>137</v>
      </c>
      <c r="BI27" s="16" t="s">
        <v>137</v>
      </c>
      <c r="CO27" s="16" t="s">
        <v>137</v>
      </c>
      <c r="CP27" s="16"/>
    </row>
    <row r="28" spans="1:105" s="4" customFormat="1" ht="15.75" customHeight="1" x14ac:dyDescent="0.2">
      <c r="A28" s="13" t="s">
        <v>138</v>
      </c>
      <c r="B28" s="15">
        <f>+AVERAGE(C28:K28)</f>
        <v>0.56372549019607854</v>
      </c>
      <c r="C28" s="4">
        <f>+SUM(C21:C22)/C$26</f>
        <v>0.58823529411764708</v>
      </c>
      <c r="D28" s="4">
        <f t="shared" ref="D28:K28" si="9">+SUM(D21:D22)/D$26</f>
        <v>0.47058823529411764</v>
      </c>
      <c r="E28" s="4">
        <f t="shared" si="9"/>
        <v>0.25</v>
      </c>
      <c r="F28" s="4">
        <f t="shared" si="9"/>
        <v>0.6470588235294118</v>
      </c>
      <c r="G28" s="4">
        <f t="shared" si="9"/>
        <v>0.70588235294117652</v>
      </c>
      <c r="H28" s="4">
        <f t="shared" si="9"/>
        <v>0.70588235294117652</v>
      </c>
      <c r="I28" s="4">
        <f t="shared" si="9"/>
        <v>0.6470588235294118</v>
      </c>
      <c r="J28" s="4">
        <f t="shared" si="9"/>
        <v>0.58823529411764708</v>
      </c>
      <c r="K28" s="4">
        <f t="shared" si="9"/>
        <v>0.47058823529411764</v>
      </c>
      <c r="L28" s="10"/>
      <c r="M28" s="13" t="s">
        <v>138</v>
      </c>
      <c r="N28" s="13">
        <f>+AVERAGE(O28:W28)</f>
        <v>0.60988562091503262</v>
      </c>
      <c r="O28" s="4">
        <f>+SUM(O21:O22)/O$26</f>
        <v>0.58823529411764708</v>
      </c>
      <c r="P28" s="4">
        <f t="shared" ref="P28:W28" si="10">+SUM(P21:P22)/P$26</f>
        <v>0.47058823529411764</v>
      </c>
      <c r="Q28" s="4">
        <f t="shared" si="10"/>
        <v>0.5</v>
      </c>
      <c r="R28" s="4">
        <f t="shared" si="10"/>
        <v>0.76470588235294112</v>
      </c>
      <c r="S28" s="4">
        <f t="shared" si="10"/>
        <v>0.8125</v>
      </c>
      <c r="T28" s="4">
        <f t="shared" si="10"/>
        <v>0.70588235294117652</v>
      </c>
      <c r="U28" s="4">
        <f t="shared" si="10"/>
        <v>0.58823529411764708</v>
      </c>
      <c r="V28" s="4">
        <f t="shared" si="10"/>
        <v>0.58823529411764708</v>
      </c>
      <c r="W28" s="4">
        <f t="shared" si="10"/>
        <v>0.47058823529411764</v>
      </c>
      <c r="X28" s="10"/>
      <c r="Y28" s="13" t="s">
        <v>138</v>
      </c>
      <c r="Z28" s="13">
        <f>+AVERAGE(AA28:AI28)</f>
        <v>0.64869281045751637</v>
      </c>
      <c r="AA28" s="4">
        <f>+SUM(AA21:AA22)/AA$26</f>
        <v>0.6470588235294118</v>
      </c>
      <c r="AB28" s="4">
        <f t="shared" ref="AB28:AI28" si="11">+SUM(AB21:AB22)/AB$26</f>
        <v>0.47058823529411764</v>
      </c>
      <c r="AC28" s="4">
        <f t="shared" si="11"/>
        <v>0.47058823529411764</v>
      </c>
      <c r="AD28" s="4">
        <f t="shared" si="11"/>
        <v>0.76470588235294112</v>
      </c>
      <c r="AE28" s="4">
        <f t="shared" si="11"/>
        <v>0.82352941176470584</v>
      </c>
      <c r="AF28" s="4">
        <f t="shared" si="11"/>
        <v>0.70588235294117652</v>
      </c>
      <c r="AG28" s="4">
        <f t="shared" si="11"/>
        <v>0.70588235294117652</v>
      </c>
      <c r="AH28" s="4">
        <f t="shared" si="11"/>
        <v>0.625</v>
      </c>
      <c r="AI28" s="4">
        <f t="shared" si="11"/>
        <v>0.625</v>
      </c>
      <c r="AJ28" s="10"/>
      <c r="AK28" s="13" t="s">
        <v>138</v>
      </c>
      <c r="AL28" s="13">
        <f>+AVERAGE(AM28:AU28)</f>
        <v>0.55228758169934644</v>
      </c>
      <c r="AM28" s="4">
        <f>+SUM(AM21:AM22)/AM$26</f>
        <v>0.58823529411764708</v>
      </c>
      <c r="AN28" s="4">
        <f t="shared" ref="AN28:AU28" si="12">+SUM(AN21:AN22)/AN$26</f>
        <v>0.41176470588235292</v>
      </c>
      <c r="AO28" s="4">
        <f t="shared" si="12"/>
        <v>0.35294117647058826</v>
      </c>
      <c r="AP28" s="4">
        <f t="shared" si="12"/>
        <v>0.58823529411764708</v>
      </c>
      <c r="AQ28" s="4">
        <f t="shared" si="12"/>
        <v>0.58823529411764708</v>
      </c>
      <c r="AR28" s="4">
        <f t="shared" si="12"/>
        <v>0.6470588235294118</v>
      </c>
      <c r="AS28" s="4">
        <f t="shared" si="12"/>
        <v>0.6470588235294118</v>
      </c>
      <c r="AT28" s="4">
        <f t="shared" si="12"/>
        <v>0.6470588235294118</v>
      </c>
      <c r="AU28" s="4">
        <f t="shared" si="12"/>
        <v>0.5</v>
      </c>
      <c r="AV28" s="10"/>
      <c r="AW28" s="13" t="s">
        <v>138</v>
      </c>
      <c r="AX28" s="13">
        <f>+AVERAGE(AY28:BG28)</f>
        <v>0.59477124183006547</v>
      </c>
      <c r="AY28" s="4">
        <f>+SUM(AY21:AY22)/AY$26</f>
        <v>0.58823529411764708</v>
      </c>
      <c r="AZ28" s="4">
        <f t="shared" ref="AZ28:BG28" si="13">+SUM(AZ21:AZ22)/AZ$26</f>
        <v>0.52941176470588236</v>
      </c>
      <c r="BA28" s="4">
        <f t="shared" si="13"/>
        <v>0.41176470588235292</v>
      </c>
      <c r="BB28" s="4">
        <f t="shared" si="13"/>
        <v>0.6470588235294118</v>
      </c>
      <c r="BC28" s="4">
        <f t="shared" si="13"/>
        <v>0.70588235294117652</v>
      </c>
      <c r="BD28" s="4">
        <f t="shared" si="13"/>
        <v>0.6470588235294118</v>
      </c>
      <c r="BE28" s="4">
        <f t="shared" si="13"/>
        <v>0.6470588235294118</v>
      </c>
      <c r="BF28" s="4">
        <f t="shared" si="13"/>
        <v>0.6470588235294118</v>
      </c>
      <c r="BG28" s="4">
        <f t="shared" si="13"/>
        <v>0.52941176470588236</v>
      </c>
      <c r="BH28" s="10"/>
      <c r="BI28" s="23" t="s">
        <v>139</v>
      </c>
      <c r="BJ28" s="13">
        <f>+AVERAGE(BK28:BS28)</f>
        <v>0.79411764705882348</v>
      </c>
      <c r="BK28" s="4">
        <f>+SUM(BK21:BK22)/BK$26</f>
        <v>0.70588235294117652</v>
      </c>
      <c r="BL28" s="4">
        <f t="shared" ref="BL28:BS28" si="14">+SUM(BL21:BL22)/BL$26</f>
        <v>0.6470588235294118</v>
      </c>
      <c r="BM28" s="4">
        <f t="shared" si="14"/>
        <v>0.8125</v>
      </c>
      <c r="BN28" s="4">
        <f t="shared" si="14"/>
        <v>0.88235294117647056</v>
      </c>
      <c r="BO28" s="4">
        <f t="shared" si="14"/>
        <v>0.9375</v>
      </c>
      <c r="BP28" s="4">
        <f t="shared" si="14"/>
        <v>0.82352941176470584</v>
      </c>
      <c r="BQ28" s="4">
        <f t="shared" si="14"/>
        <v>0.76470588235294112</v>
      </c>
      <c r="BR28" s="4">
        <f t="shared" si="14"/>
        <v>0.82352941176470584</v>
      </c>
      <c r="BS28" s="4">
        <f t="shared" si="14"/>
        <v>0.75</v>
      </c>
      <c r="CN28" s="10"/>
      <c r="CO28" s="13" t="s">
        <v>135</v>
      </c>
      <c r="CP28" s="15">
        <f>+AVERAGE(CQ28:CY28)</f>
        <v>0.65359477124182996</v>
      </c>
      <c r="CQ28" s="8">
        <f t="shared" ref="CQ28:CY28" si="15">+SUM(CQ21:CQ22)/CQ$26</f>
        <v>0.6470588235294118</v>
      </c>
      <c r="CR28" s="8">
        <f t="shared" si="15"/>
        <v>0.47058823529411764</v>
      </c>
      <c r="CS28" s="8">
        <f t="shared" si="15"/>
        <v>0.47058823529411764</v>
      </c>
      <c r="CT28" s="8">
        <f t="shared" si="15"/>
        <v>0.76470588235294112</v>
      </c>
      <c r="CU28" s="8">
        <f t="shared" si="15"/>
        <v>0.76470588235294112</v>
      </c>
      <c r="CV28" s="8">
        <f t="shared" si="15"/>
        <v>0.76470588235294112</v>
      </c>
      <c r="CW28" s="8">
        <f t="shared" si="15"/>
        <v>0.70588235294117652</v>
      </c>
      <c r="CX28" s="8">
        <f t="shared" si="15"/>
        <v>0.70588235294117652</v>
      </c>
      <c r="CY28" s="8">
        <f t="shared" si="15"/>
        <v>0.58823529411764708</v>
      </c>
    </row>
    <row r="29" spans="1:105" s="4" customFormat="1" ht="15.75" customHeight="1" x14ac:dyDescent="0.2">
      <c r="A29" s="13" t="s">
        <v>69</v>
      </c>
      <c r="B29" s="15">
        <f>+AVERAGE(C29:K29)</f>
        <v>0.37745098039215685</v>
      </c>
      <c r="C29" s="4">
        <f>+C$23/C$26</f>
        <v>0.35294117647058826</v>
      </c>
      <c r="D29" s="4">
        <f t="shared" ref="D29:K29" si="16">+D$23/D$26</f>
        <v>0.41176470588235292</v>
      </c>
      <c r="E29" s="4">
        <f t="shared" si="16"/>
        <v>0.75</v>
      </c>
      <c r="F29" s="4">
        <f t="shared" si="16"/>
        <v>0.29411764705882354</v>
      </c>
      <c r="G29" s="4">
        <f t="shared" si="16"/>
        <v>0.29411764705882354</v>
      </c>
      <c r="H29" s="4">
        <f t="shared" si="16"/>
        <v>0.23529411764705882</v>
      </c>
      <c r="I29" s="4">
        <f t="shared" si="16"/>
        <v>0.29411764705882354</v>
      </c>
      <c r="J29" s="4">
        <f t="shared" si="16"/>
        <v>0.41176470588235292</v>
      </c>
      <c r="K29" s="4">
        <f t="shared" si="16"/>
        <v>0.35294117647058826</v>
      </c>
      <c r="L29" s="10"/>
      <c r="M29" s="13" t="s">
        <v>69</v>
      </c>
      <c r="N29" s="13">
        <f>+AVERAGE(O29:W29)</f>
        <v>0.34436274509803921</v>
      </c>
      <c r="O29" s="4">
        <f>+O$23/O$26</f>
        <v>0.35294117647058826</v>
      </c>
      <c r="P29" s="4">
        <f t="shared" ref="P29:W29" si="17">+P$23/P$26</f>
        <v>0.47058823529411764</v>
      </c>
      <c r="Q29" s="4">
        <f t="shared" si="17"/>
        <v>0.5</v>
      </c>
      <c r="R29" s="4">
        <f t="shared" si="17"/>
        <v>0.23529411764705882</v>
      </c>
      <c r="S29" s="4">
        <f t="shared" si="17"/>
        <v>0.1875</v>
      </c>
      <c r="T29" s="4">
        <f t="shared" si="17"/>
        <v>0.23529411764705882</v>
      </c>
      <c r="U29" s="4">
        <f t="shared" si="17"/>
        <v>0.35294117647058826</v>
      </c>
      <c r="V29" s="4">
        <f t="shared" si="17"/>
        <v>0.41176470588235292</v>
      </c>
      <c r="W29" s="4">
        <f t="shared" si="17"/>
        <v>0.35294117647058826</v>
      </c>
      <c r="X29" s="10"/>
      <c r="Y29" s="13" t="s">
        <v>69</v>
      </c>
      <c r="Z29" s="13">
        <f>+AVERAGE(AA29:AI29)</f>
        <v>0.31781045751633985</v>
      </c>
      <c r="AA29" s="4">
        <f>+AA$23/AA$26</f>
        <v>0.29411764705882354</v>
      </c>
      <c r="AB29" s="4">
        <f t="shared" ref="AB29:AI29" si="18">+AB$23/AB$26</f>
        <v>0.47058823529411764</v>
      </c>
      <c r="AC29" s="4">
        <f t="shared" si="18"/>
        <v>0.52941176470588236</v>
      </c>
      <c r="AD29" s="4">
        <f t="shared" si="18"/>
        <v>0.23529411764705882</v>
      </c>
      <c r="AE29" s="4">
        <f t="shared" si="18"/>
        <v>0.17647058823529413</v>
      </c>
      <c r="AF29" s="4">
        <f t="shared" si="18"/>
        <v>0.23529411764705882</v>
      </c>
      <c r="AG29" s="4">
        <f t="shared" si="18"/>
        <v>0.29411764705882354</v>
      </c>
      <c r="AH29" s="4">
        <f t="shared" si="18"/>
        <v>0.375</v>
      </c>
      <c r="AI29" s="4">
        <f t="shared" si="18"/>
        <v>0.25</v>
      </c>
      <c r="AJ29" s="10"/>
      <c r="AK29" s="13" t="s">
        <v>69</v>
      </c>
      <c r="AL29" s="13">
        <f>+AVERAGE(AM29:AU29)</f>
        <v>0.39419934640522869</v>
      </c>
      <c r="AM29" s="4">
        <f>+AM$23/AM$26</f>
        <v>0.35294117647058826</v>
      </c>
      <c r="AN29" s="4">
        <f t="shared" ref="AN29:AU29" si="19">+AN$23/AN$26</f>
        <v>0.47058823529411764</v>
      </c>
      <c r="AO29" s="4">
        <f t="shared" si="19"/>
        <v>0.58823529411764708</v>
      </c>
      <c r="AP29" s="4">
        <f t="shared" si="19"/>
        <v>0.41176470588235292</v>
      </c>
      <c r="AQ29" s="4">
        <f t="shared" si="19"/>
        <v>0.41176470588235292</v>
      </c>
      <c r="AR29" s="4">
        <f t="shared" si="19"/>
        <v>0.29411764705882354</v>
      </c>
      <c r="AS29" s="4">
        <f t="shared" si="19"/>
        <v>0.35294117647058826</v>
      </c>
      <c r="AT29" s="4">
        <f t="shared" si="19"/>
        <v>0.35294117647058826</v>
      </c>
      <c r="AU29" s="4">
        <f t="shared" si="19"/>
        <v>0.3125</v>
      </c>
      <c r="AV29" s="10"/>
      <c r="AW29" s="13" t="s">
        <v>69</v>
      </c>
      <c r="AX29" s="13">
        <f>+AVERAGE(AY29:BG29)</f>
        <v>0.36601307189542481</v>
      </c>
      <c r="AY29" s="4">
        <f>+AY$23/AY$26</f>
        <v>0.35294117647058826</v>
      </c>
      <c r="AZ29" s="4">
        <f t="shared" ref="AZ29:BG29" si="20">+AZ$23/AZ$26</f>
        <v>0.41176470588235292</v>
      </c>
      <c r="BA29" s="4">
        <f t="shared" si="20"/>
        <v>0.58823529411764708</v>
      </c>
      <c r="BB29" s="4">
        <f t="shared" si="20"/>
        <v>0.35294117647058826</v>
      </c>
      <c r="BC29" s="4">
        <f t="shared" si="20"/>
        <v>0.29411764705882354</v>
      </c>
      <c r="BD29" s="4">
        <f t="shared" si="20"/>
        <v>0.29411764705882354</v>
      </c>
      <c r="BE29" s="4">
        <f t="shared" si="20"/>
        <v>0.35294117647058826</v>
      </c>
      <c r="BF29" s="4">
        <f t="shared" si="20"/>
        <v>0.35294117647058826</v>
      </c>
      <c r="BG29" s="4">
        <f t="shared" si="20"/>
        <v>0.29411764705882354</v>
      </c>
      <c r="BH29" s="10"/>
      <c r="BI29" s="23" t="s">
        <v>140</v>
      </c>
      <c r="BJ29" s="13">
        <f>+AVERAGE(BK29:BS29)</f>
        <v>0.16544117647058823</v>
      </c>
      <c r="BK29" s="4">
        <f>+BK$23/BK$26</f>
        <v>0.29411764705882354</v>
      </c>
      <c r="BL29" s="4">
        <f t="shared" ref="BL29:BS29" si="21">+BL$23/BL$26</f>
        <v>0.29411764705882354</v>
      </c>
      <c r="BM29" s="4">
        <f t="shared" si="21"/>
        <v>0.1875</v>
      </c>
      <c r="BN29" s="4">
        <f t="shared" si="21"/>
        <v>0.11764705882352941</v>
      </c>
      <c r="BO29" s="4">
        <f t="shared" si="21"/>
        <v>6.25E-2</v>
      </c>
      <c r="BP29" s="4">
        <f t="shared" si="21"/>
        <v>0.17647058823529413</v>
      </c>
      <c r="BQ29" s="4">
        <f t="shared" si="21"/>
        <v>0.11764705882352941</v>
      </c>
      <c r="BR29" s="4">
        <f t="shared" si="21"/>
        <v>0.17647058823529413</v>
      </c>
      <c r="BS29" s="4">
        <f t="shared" si="21"/>
        <v>6.25E-2</v>
      </c>
      <c r="CN29" s="10"/>
      <c r="CO29" s="13" t="s">
        <v>69</v>
      </c>
      <c r="CP29" s="15">
        <f>+AVERAGE(CQ29:CY29)</f>
        <v>0.3202614379084967</v>
      </c>
      <c r="CQ29" s="8">
        <f>+CQ23/CQ26</f>
        <v>0.29411764705882354</v>
      </c>
      <c r="CR29" s="8">
        <f t="shared" ref="CR29:CY29" si="22">+CR23/CR26</f>
        <v>0.47058823529411764</v>
      </c>
      <c r="CS29" s="8">
        <f t="shared" si="22"/>
        <v>0.52941176470588236</v>
      </c>
      <c r="CT29" s="8">
        <f t="shared" si="22"/>
        <v>0.23529411764705882</v>
      </c>
      <c r="CU29" s="8">
        <f t="shared" si="22"/>
        <v>0.23529411764705882</v>
      </c>
      <c r="CV29" s="8">
        <f t="shared" si="22"/>
        <v>0.17647058823529413</v>
      </c>
      <c r="CW29" s="8">
        <f t="shared" si="22"/>
        <v>0.29411764705882354</v>
      </c>
      <c r="CX29" s="8">
        <f t="shared" si="22"/>
        <v>0.29411764705882354</v>
      </c>
      <c r="CY29" s="8">
        <f t="shared" si="22"/>
        <v>0.35294117647058826</v>
      </c>
    </row>
    <row r="30" spans="1:105" s="19" customFormat="1" ht="15.75" customHeight="1" x14ac:dyDescent="0.2">
      <c r="A30" s="19" t="s">
        <v>134</v>
      </c>
      <c r="B30" s="20">
        <f t="shared" si="4"/>
        <v>100.00000000000001</v>
      </c>
      <c r="C30" s="19">
        <f>100/9</f>
        <v>11.111111111111111</v>
      </c>
      <c r="D30" s="19">
        <f t="shared" ref="D30:K30" si="23">100/9</f>
        <v>11.111111111111111</v>
      </c>
      <c r="E30" s="19">
        <f t="shared" si="23"/>
        <v>11.111111111111111</v>
      </c>
      <c r="F30" s="19">
        <f t="shared" si="23"/>
        <v>11.111111111111111</v>
      </c>
      <c r="G30" s="19">
        <f t="shared" si="23"/>
        <v>11.111111111111111</v>
      </c>
      <c r="H30" s="19">
        <f t="shared" si="23"/>
        <v>11.111111111111111</v>
      </c>
      <c r="I30" s="19">
        <f t="shared" si="23"/>
        <v>11.111111111111111</v>
      </c>
      <c r="J30" s="19">
        <f t="shared" si="23"/>
        <v>11.111111111111111</v>
      </c>
      <c r="K30" s="19">
        <f t="shared" si="23"/>
        <v>11.111111111111111</v>
      </c>
      <c r="M30" s="19" t="s">
        <v>134</v>
      </c>
      <c r="N30" s="19">
        <f t="shared" ref="N30:N32" si="24">+SUM(O30:W30)</f>
        <v>100.00000000000001</v>
      </c>
      <c r="O30" s="19">
        <f>100/9</f>
        <v>11.111111111111111</v>
      </c>
      <c r="P30" s="19">
        <f t="shared" ref="P30:W30" si="25">100/9</f>
        <v>11.111111111111111</v>
      </c>
      <c r="Q30" s="19">
        <f t="shared" si="25"/>
        <v>11.111111111111111</v>
      </c>
      <c r="R30" s="19">
        <f t="shared" si="25"/>
        <v>11.111111111111111</v>
      </c>
      <c r="S30" s="19">
        <f t="shared" si="25"/>
        <v>11.111111111111111</v>
      </c>
      <c r="T30" s="19">
        <f t="shared" si="25"/>
        <v>11.111111111111111</v>
      </c>
      <c r="U30" s="19">
        <f t="shared" si="25"/>
        <v>11.111111111111111</v>
      </c>
      <c r="V30" s="19">
        <f t="shared" si="25"/>
        <v>11.111111111111111</v>
      </c>
      <c r="W30" s="19">
        <f t="shared" si="25"/>
        <v>11.111111111111111</v>
      </c>
      <c r="Y30" s="19" t="s">
        <v>134</v>
      </c>
      <c r="Z30" s="19">
        <f t="shared" ref="Z30:Z32" si="26">+SUM(AA30:AI30)</f>
        <v>100.00000000000001</v>
      </c>
      <c r="AA30" s="19">
        <f>100/9</f>
        <v>11.111111111111111</v>
      </c>
      <c r="AB30" s="19">
        <f t="shared" ref="AB30:AI30" si="27">100/9</f>
        <v>11.111111111111111</v>
      </c>
      <c r="AC30" s="19">
        <f t="shared" si="27"/>
        <v>11.111111111111111</v>
      </c>
      <c r="AD30" s="19">
        <f t="shared" si="27"/>
        <v>11.111111111111111</v>
      </c>
      <c r="AE30" s="19">
        <f t="shared" si="27"/>
        <v>11.111111111111111</v>
      </c>
      <c r="AF30" s="19">
        <f t="shared" si="27"/>
        <v>11.111111111111111</v>
      </c>
      <c r="AG30" s="19">
        <f t="shared" si="27"/>
        <v>11.111111111111111</v>
      </c>
      <c r="AH30" s="19">
        <f t="shared" si="27"/>
        <v>11.111111111111111</v>
      </c>
      <c r="AI30" s="19">
        <f t="shared" si="27"/>
        <v>11.111111111111111</v>
      </c>
      <c r="AK30" s="19" t="s">
        <v>134</v>
      </c>
      <c r="AL30" s="19">
        <f t="shared" ref="AL30" si="28">+SUM(AM30:AU30)</f>
        <v>100.00000000000001</v>
      </c>
      <c r="AM30" s="19">
        <f>100/9</f>
        <v>11.111111111111111</v>
      </c>
      <c r="AN30" s="19">
        <f t="shared" ref="AN30:AU30" si="29">100/9</f>
        <v>11.111111111111111</v>
      </c>
      <c r="AO30" s="19">
        <f t="shared" si="29"/>
        <v>11.111111111111111</v>
      </c>
      <c r="AP30" s="19">
        <f t="shared" si="29"/>
        <v>11.111111111111111</v>
      </c>
      <c r="AQ30" s="19">
        <f t="shared" si="29"/>
        <v>11.111111111111111</v>
      </c>
      <c r="AR30" s="19">
        <f t="shared" si="29"/>
        <v>11.111111111111111</v>
      </c>
      <c r="AS30" s="19">
        <f t="shared" si="29"/>
        <v>11.111111111111111</v>
      </c>
      <c r="AT30" s="19">
        <f t="shared" si="29"/>
        <v>11.111111111111111</v>
      </c>
      <c r="AU30" s="19">
        <f t="shared" si="29"/>
        <v>11.111111111111111</v>
      </c>
      <c r="AW30" s="19" t="s">
        <v>134</v>
      </c>
      <c r="AX30" s="19">
        <f t="shared" ref="AX30" si="30">+SUM(AY30:BG30)</f>
        <v>100.00000000000001</v>
      </c>
      <c r="AY30" s="19">
        <f>100/9</f>
        <v>11.111111111111111</v>
      </c>
      <c r="AZ30" s="19">
        <f t="shared" ref="AZ30:BG30" si="31">100/9</f>
        <v>11.111111111111111</v>
      </c>
      <c r="BA30" s="19">
        <f t="shared" si="31"/>
        <v>11.111111111111111</v>
      </c>
      <c r="BB30" s="19">
        <f t="shared" si="31"/>
        <v>11.111111111111111</v>
      </c>
      <c r="BC30" s="19">
        <f t="shared" si="31"/>
        <v>11.111111111111111</v>
      </c>
      <c r="BD30" s="19">
        <f t="shared" si="31"/>
        <v>11.111111111111111</v>
      </c>
      <c r="BE30" s="19">
        <f t="shared" si="31"/>
        <v>11.111111111111111</v>
      </c>
      <c r="BF30" s="19">
        <f t="shared" si="31"/>
        <v>11.111111111111111</v>
      </c>
      <c r="BG30" s="19">
        <f t="shared" si="31"/>
        <v>11.111111111111111</v>
      </c>
      <c r="BI30" s="19" t="s">
        <v>134</v>
      </c>
      <c r="BJ30" s="19">
        <f t="shared" ref="BJ30" si="32">+SUM(BK30:BS30)</f>
        <v>100.00000000000001</v>
      </c>
      <c r="BK30" s="19">
        <f>100/9</f>
        <v>11.111111111111111</v>
      </c>
      <c r="BL30" s="19">
        <f t="shared" ref="BL30:BS30" si="33">100/9</f>
        <v>11.111111111111111</v>
      </c>
      <c r="BM30" s="19">
        <f t="shared" si="33"/>
        <v>11.111111111111111</v>
      </c>
      <c r="BN30" s="19">
        <f t="shared" si="33"/>
        <v>11.111111111111111</v>
      </c>
      <c r="BO30" s="19">
        <f t="shared" si="33"/>
        <v>11.111111111111111</v>
      </c>
      <c r="BP30" s="19">
        <f t="shared" si="33"/>
        <v>11.111111111111111</v>
      </c>
      <c r="BQ30" s="19">
        <f t="shared" si="33"/>
        <v>11.111111111111111</v>
      </c>
      <c r="BR30" s="19">
        <f t="shared" si="33"/>
        <v>11.111111111111111</v>
      </c>
      <c r="BS30" s="19">
        <f t="shared" si="33"/>
        <v>11.111111111111111</v>
      </c>
      <c r="CO30" s="19" t="s">
        <v>134</v>
      </c>
      <c r="CP30" s="20">
        <f t="shared" si="7"/>
        <v>100.00000000000001</v>
      </c>
      <c r="CQ30" s="19">
        <f t="shared" ref="CQ30:CY30" si="34">100/9</f>
        <v>11.111111111111111</v>
      </c>
      <c r="CR30" s="19">
        <f t="shared" si="34"/>
        <v>11.111111111111111</v>
      </c>
      <c r="CS30" s="19">
        <f t="shared" si="34"/>
        <v>11.111111111111111</v>
      </c>
      <c r="CT30" s="19">
        <f t="shared" si="34"/>
        <v>11.111111111111111</v>
      </c>
      <c r="CU30" s="19">
        <f t="shared" si="34"/>
        <v>11.111111111111111</v>
      </c>
      <c r="CV30" s="19">
        <f t="shared" si="34"/>
        <v>11.111111111111111</v>
      </c>
      <c r="CW30" s="19">
        <f t="shared" si="34"/>
        <v>11.111111111111111</v>
      </c>
      <c r="CX30" s="19">
        <f t="shared" si="34"/>
        <v>11.111111111111111</v>
      </c>
      <c r="CY30" s="19">
        <f t="shared" si="34"/>
        <v>11.111111111111111</v>
      </c>
    </row>
    <row r="31" spans="1:105" s="4" customFormat="1" ht="15.75" customHeight="1" x14ac:dyDescent="0.2">
      <c r="A31" s="23" t="s">
        <v>143</v>
      </c>
      <c r="B31" s="15">
        <f t="shared" si="4"/>
        <v>0.56372549019607854</v>
      </c>
      <c r="C31" s="4">
        <f>+C28*C30/100</f>
        <v>6.535947712418301E-2</v>
      </c>
      <c r="D31" s="4">
        <f t="shared" ref="D31" si="35">+D28*D30/100</f>
        <v>5.2287581699346407E-2</v>
      </c>
      <c r="E31" s="4">
        <f t="shared" ref="E31" si="36">+E28*E30/100</f>
        <v>2.7777777777777776E-2</v>
      </c>
      <c r="F31" s="4">
        <f t="shared" ref="F31" si="37">+F28*F30/100</f>
        <v>7.1895424836601315E-2</v>
      </c>
      <c r="G31" s="4">
        <f t="shared" ref="G31" si="38">+G28*G30/100</f>
        <v>7.8431372549019607E-2</v>
      </c>
      <c r="H31" s="4">
        <f>+H28*H30/100</f>
        <v>7.8431372549019607E-2</v>
      </c>
      <c r="I31" s="4">
        <f t="shared" ref="I31" si="39">+I28*I30/100</f>
        <v>7.1895424836601315E-2</v>
      </c>
      <c r="J31" s="4">
        <f t="shared" ref="J31" si="40">+J28*J30/100</f>
        <v>6.535947712418301E-2</v>
      </c>
      <c r="K31" s="4">
        <f t="shared" ref="K31" si="41">+K28*K30/100</f>
        <v>5.2287581699346407E-2</v>
      </c>
      <c r="L31" s="10"/>
      <c r="M31" s="23" t="s">
        <v>143</v>
      </c>
      <c r="N31" s="13">
        <f t="shared" si="24"/>
        <v>0.60988562091503273</v>
      </c>
      <c r="O31" s="4">
        <f>+O28*O30/100</f>
        <v>6.535947712418301E-2</v>
      </c>
      <c r="P31" s="4">
        <f t="shared" ref="P31" si="42">+P28*P30/100</f>
        <v>5.2287581699346407E-2</v>
      </c>
      <c r="Q31" s="4">
        <f t="shared" ref="Q31" si="43">+Q28*Q30/100</f>
        <v>5.5555555555555552E-2</v>
      </c>
      <c r="R31" s="4">
        <f t="shared" ref="R31" si="44">+R28*R30/100</f>
        <v>8.4967320261437884E-2</v>
      </c>
      <c r="S31" s="4">
        <f t="shared" ref="S31" si="45">+S28*S30/100</f>
        <v>9.0277777777777762E-2</v>
      </c>
      <c r="T31" s="4">
        <f>+T28*T30/100</f>
        <v>7.8431372549019607E-2</v>
      </c>
      <c r="U31" s="4">
        <f t="shared" ref="U31" si="46">+U28*U30/100</f>
        <v>6.535947712418301E-2</v>
      </c>
      <c r="V31" s="4">
        <f t="shared" ref="V31" si="47">+V28*V30/100</f>
        <v>6.535947712418301E-2</v>
      </c>
      <c r="W31" s="4">
        <f t="shared" ref="W31" si="48">+W28*W30/100</f>
        <v>5.2287581699346407E-2</v>
      </c>
      <c r="X31" s="10"/>
      <c r="Y31" s="23" t="s">
        <v>143</v>
      </c>
      <c r="Z31" s="13">
        <f>+SUM(AA31:AI31)</f>
        <v>0.64869281045751626</v>
      </c>
      <c r="AA31" s="4">
        <f>+AA28*AA30/100</f>
        <v>7.1895424836601315E-2</v>
      </c>
      <c r="AB31" s="4">
        <f t="shared" ref="AB31" si="49">+AB28*AB30/100</f>
        <v>5.2287581699346407E-2</v>
      </c>
      <c r="AC31" s="4">
        <f t="shared" ref="AC31" si="50">+AC28*AC30/100</f>
        <v>5.2287581699346407E-2</v>
      </c>
      <c r="AD31" s="4">
        <f t="shared" ref="AD31" si="51">+AD28*AD30/100</f>
        <v>8.4967320261437884E-2</v>
      </c>
      <c r="AE31" s="4">
        <f t="shared" ref="AE31" si="52">+AE28*AE30/100</f>
        <v>9.1503267973856203E-2</v>
      </c>
      <c r="AF31" s="4">
        <f>+AF28*AF30/100</f>
        <v>7.8431372549019607E-2</v>
      </c>
      <c r="AG31" s="4">
        <f t="shared" ref="AG31" si="53">+AG28*AG30/100</f>
        <v>7.8431372549019607E-2</v>
      </c>
      <c r="AH31" s="4">
        <f t="shared" ref="AH31" si="54">+AH28*AH30/100</f>
        <v>6.9444444444444448E-2</v>
      </c>
      <c r="AI31" s="4">
        <f t="shared" ref="AI31" si="55">+AI28*AI30/100</f>
        <v>6.9444444444444448E-2</v>
      </c>
      <c r="AJ31" s="10"/>
      <c r="AK31" s="23" t="s">
        <v>143</v>
      </c>
      <c r="AL31" s="13">
        <f>+SUM(AM31:AU31)</f>
        <v>0.55228758169934644</v>
      </c>
      <c r="AM31" s="4">
        <f>+AM28*AM30/100</f>
        <v>6.535947712418301E-2</v>
      </c>
      <c r="AN31" s="4">
        <f t="shared" ref="AN31" si="56">+AN28*AN30/100</f>
        <v>4.5751633986928102E-2</v>
      </c>
      <c r="AO31" s="4">
        <f t="shared" ref="AO31" si="57">+AO28*AO30/100</f>
        <v>3.9215686274509803E-2</v>
      </c>
      <c r="AP31" s="4">
        <f t="shared" ref="AP31" si="58">+AP28*AP30/100</f>
        <v>6.535947712418301E-2</v>
      </c>
      <c r="AQ31" s="4">
        <f t="shared" ref="AQ31" si="59">+AQ28*AQ30/100</f>
        <v>6.535947712418301E-2</v>
      </c>
      <c r="AR31" s="4">
        <f>+AR28*AR30/100</f>
        <v>7.1895424836601315E-2</v>
      </c>
      <c r="AS31" s="4">
        <f t="shared" ref="AS31" si="60">+AS28*AS30/100</f>
        <v>7.1895424836601315E-2</v>
      </c>
      <c r="AT31" s="4">
        <f t="shared" ref="AT31" si="61">+AT28*AT30/100</f>
        <v>7.1895424836601315E-2</v>
      </c>
      <c r="AU31" s="4">
        <f t="shared" ref="AU31" si="62">+AU28*AU30/100</f>
        <v>5.5555555555555552E-2</v>
      </c>
      <c r="AV31" s="10"/>
      <c r="AW31" s="23" t="s">
        <v>143</v>
      </c>
      <c r="AX31" s="13">
        <f>+SUM(AY31:BG31)</f>
        <v>0.59477124183006547</v>
      </c>
      <c r="AY31" s="4">
        <f>+AY28*AY30/100</f>
        <v>6.535947712418301E-2</v>
      </c>
      <c r="AZ31" s="4">
        <f t="shared" ref="AZ31" si="63">+AZ28*AZ30/100</f>
        <v>5.8823529411764698E-2</v>
      </c>
      <c r="BA31" s="4">
        <f t="shared" ref="BA31" si="64">+BA28*BA30/100</f>
        <v>4.5751633986928102E-2</v>
      </c>
      <c r="BB31" s="4">
        <f t="shared" ref="BB31" si="65">+BB28*BB30/100</f>
        <v>7.1895424836601315E-2</v>
      </c>
      <c r="BC31" s="4">
        <f t="shared" ref="BC31" si="66">+BC28*BC30/100</f>
        <v>7.8431372549019607E-2</v>
      </c>
      <c r="BD31" s="4">
        <f>+BD28*BD30/100</f>
        <v>7.1895424836601315E-2</v>
      </c>
      <c r="BE31" s="4">
        <f t="shared" ref="BE31" si="67">+BE28*BE30/100</f>
        <v>7.1895424836601315E-2</v>
      </c>
      <c r="BF31" s="4">
        <f t="shared" ref="BF31" si="68">+BF28*BF30/100</f>
        <v>7.1895424836601315E-2</v>
      </c>
      <c r="BG31" s="4">
        <f t="shared" ref="BG31" si="69">+BG28*BG30/100</f>
        <v>5.8823529411764698E-2</v>
      </c>
      <c r="BH31" s="10"/>
      <c r="BI31" s="23" t="s">
        <v>139</v>
      </c>
      <c r="BJ31" s="13">
        <f>+SUM(BK31:BS31)</f>
        <v>0.79411764705882359</v>
      </c>
      <c r="BK31" s="4">
        <f>+BK28*BK30/100</f>
        <v>7.8431372549019607E-2</v>
      </c>
      <c r="BL31" s="4">
        <f t="shared" ref="BL31" si="70">+BL28*BL30/100</f>
        <v>7.1895424836601315E-2</v>
      </c>
      <c r="BM31" s="4">
        <f t="shared" ref="BM31" si="71">+BM28*BM30/100</f>
        <v>9.0277777777777762E-2</v>
      </c>
      <c r="BN31" s="4">
        <f t="shared" ref="BN31" si="72">+BN28*BN30/100</f>
        <v>9.8039215686274495E-2</v>
      </c>
      <c r="BO31" s="4">
        <f t="shared" ref="BO31" si="73">+BO28*BO30/100</f>
        <v>0.10416666666666666</v>
      </c>
      <c r="BP31" s="4">
        <f>+BP28*BP30/100</f>
        <v>9.1503267973856203E-2</v>
      </c>
      <c r="BQ31" s="4">
        <f t="shared" ref="BQ31" si="74">+BQ28*BQ30/100</f>
        <v>8.4967320261437884E-2</v>
      </c>
      <c r="BR31" s="4">
        <f t="shared" ref="BR31" si="75">+BR28*BR30/100</f>
        <v>9.1503267973856203E-2</v>
      </c>
      <c r="BS31" s="4">
        <f t="shared" ref="BS31" si="76">+BS28*BS30/100</f>
        <v>8.3333333333333315E-2</v>
      </c>
      <c r="CN31" s="10"/>
      <c r="CO31" s="13" t="s">
        <v>133</v>
      </c>
      <c r="CP31" s="15">
        <f t="shared" si="7"/>
        <v>0.65359477124182996</v>
      </c>
      <c r="CQ31" s="6">
        <f>+CQ28*CQ30/100</f>
        <v>7.1895424836601315E-2</v>
      </c>
      <c r="CR31" s="6">
        <f t="shared" ref="CR31:CY31" si="77">+CR28*CR30/100</f>
        <v>5.2287581699346407E-2</v>
      </c>
      <c r="CS31" s="6">
        <f t="shared" si="77"/>
        <v>5.2287581699346407E-2</v>
      </c>
      <c r="CT31" s="6">
        <f t="shared" si="77"/>
        <v>8.4967320261437884E-2</v>
      </c>
      <c r="CU31" s="6">
        <f t="shared" si="77"/>
        <v>8.4967320261437884E-2</v>
      </c>
      <c r="CV31" s="6">
        <f t="shared" si="77"/>
        <v>8.4967320261437884E-2</v>
      </c>
      <c r="CW31" s="6">
        <f t="shared" si="77"/>
        <v>7.8431372549019607E-2</v>
      </c>
      <c r="CX31" s="6">
        <f t="shared" si="77"/>
        <v>7.8431372549019607E-2</v>
      </c>
      <c r="CY31" s="6">
        <f t="shared" si="77"/>
        <v>6.535947712418301E-2</v>
      </c>
    </row>
    <row r="32" spans="1:105" s="4" customFormat="1" ht="15.75" customHeight="1" x14ac:dyDescent="0.2">
      <c r="A32" s="13" t="s">
        <v>69</v>
      </c>
      <c r="B32" s="15">
        <f t="shared" si="4"/>
        <v>0.37745098039215685</v>
      </c>
      <c r="C32" s="4">
        <f>+C29*C30/100</f>
        <v>3.9215686274509803E-2</v>
      </c>
      <c r="D32" s="4">
        <f t="shared" ref="D32:K32" si="78">+D29*D30/100</f>
        <v>4.5751633986928102E-2</v>
      </c>
      <c r="E32" s="4">
        <f t="shared" si="78"/>
        <v>8.3333333333333315E-2</v>
      </c>
      <c r="F32" s="4">
        <f t="shared" si="78"/>
        <v>3.2679738562091505E-2</v>
      </c>
      <c r="G32" s="4">
        <f t="shared" si="78"/>
        <v>3.2679738562091505E-2</v>
      </c>
      <c r="H32" s="4">
        <f t="shared" si="78"/>
        <v>2.6143790849673203E-2</v>
      </c>
      <c r="I32" s="4">
        <f t="shared" si="78"/>
        <v>3.2679738562091505E-2</v>
      </c>
      <c r="J32" s="4">
        <f t="shared" si="78"/>
        <v>4.5751633986928102E-2</v>
      </c>
      <c r="K32" s="4">
        <f t="shared" si="78"/>
        <v>3.9215686274509803E-2</v>
      </c>
      <c r="L32" s="10"/>
      <c r="M32" s="13" t="s">
        <v>69</v>
      </c>
      <c r="N32" s="13">
        <f t="shared" si="24"/>
        <v>0.34436274509803921</v>
      </c>
      <c r="O32" s="4">
        <f>+O29*O30/100</f>
        <v>3.9215686274509803E-2</v>
      </c>
      <c r="P32" s="4">
        <f t="shared" ref="P32:W32" si="79">+P29*P30/100</f>
        <v>5.2287581699346407E-2</v>
      </c>
      <c r="Q32" s="4">
        <f t="shared" si="79"/>
        <v>5.5555555555555552E-2</v>
      </c>
      <c r="R32" s="4">
        <f t="shared" si="79"/>
        <v>2.6143790849673203E-2</v>
      </c>
      <c r="S32" s="4">
        <f t="shared" si="79"/>
        <v>2.0833333333333329E-2</v>
      </c>
      <c r="T32" s="4">
        <f t="shared" si="79"/>
        <v>2.6143790849673203E-2</v>
      </c>
      <c r="U32" s="4">
        <f t="shared" si="79"/>
        <v>3.9215686274509803E-2</v>
      </c>
      <c r="V32" s="4">
        <f t="shared" si="79"/>
        <v>4.5751633986928102E-2</v>
      </c>
      <c r="W32" s="4">
        <f t="shared" si="79"/>
        <v>3.9215686274509803E-2</v>
      </c>
      <c r="X32" s="10"/>
      <c r="Y32" s="13" t="s">
        <v>69</v>
      </c>
      <c r="Z32" s="13">
        <f t="shared" si="26"/>
        <v>0.31781045751633985</v>
      </c>
      <c r="AA32" s="4">
        <f>+AA29*AA30/100</f>
        <v>3.2679738562091505E-2</v>
      </c>
      <c r="AB32" s="4">
        <f t="shared" ref="AB32:AI32" si="80">+AB29*AB30/100</f>
        <v>5.2287581699346407E-2</v>
      </c>
      <c r="AC32" s="4">
        <f t="shared" si="80"/>
        <v>5.8823529411764698E-2</v>
      </c>
      <c r="AD32" s="4">
        <f t="shared" si="80"/>
        <v>2.6143790849673203E-2</v>
      </c>
      <c r="AE32" s="4">
        <f t="shared" si="80"/>
        <v>1.9607843137254902E-2</v>
      </c>
      <c r="AF32" s="4">
        <f t="shared" si="80"/>
        <v>2.6143790849673203E-2</v>
      </c>
      <c r="AG32" s="4">
        <f t="shared" si="80"/>
        <v>3.2679738562091505E-2</v>
      </c>
      <c r="AH32" s="4">
        <f t="shared" si="80"/>
        <v>4.1666666666666657E-2</v>
      </c>
      <c r="AI32" s="4">
        <f t="shared" si="80"/>
        <v>2.7777777777777776E-2</v>
      </c>
      <c r="AJ32" s="10"/>
      <c r="AK32" s="13" t="s">
        <v>69</v>
      </c>
      <c r="AL32" s="13">
        <f t="shared" ref="AL32" si="81">+SUM(AM32:AU32)</f>
        <v>0.39419934640522869</v>
      </c>
      <c r="AM32" s="4">
        <f>+AM29*AM30/100</f>
        <v>3.9215686274509803E-2</v>
      </c>
      <c r="AN32" s="4">
        <f t="shared" ref="AN32:AU32" si="82">+AN29*AN30/100</f>
        <v>5.2287581699346407E-2</v>
      </c>
      <c r="AO32" s="4">
        <f t="shared" si="82"/>
        <v>6.535947712418301E-2</v>
      </c>
      <c r="AP32" s="4">
        <f t="shared" si="82"/>
        <v>4.5751633986928102E-2</v>
      </c>
      <c r="AQ32" s="4">
        <f t="shared" si="82"/>
        <v>4.5751633986928102E-2</v>
      </c>
      <c r="AR32" s="4">
        <f t="shared" si="82"/>
        <v>3.2679738562091505E-2</v>
      </c>
      <c r="AS32" s="4">
        <f t="shared" si="82"/>
        <v>3.9215686274509803E-2</v>
      </c>
      <c r="AT32" s="4">
        <f t="shared" si="82"/>
        <v>3.9215686274509803E-2</v>
      </c>
      <c r="AU32" s="4">
        <f t="shared" si="82"/>
        <v>3.4722222222222224E-2</v>
      </c>
      <c r="AV32" s="10"/>
      <c r="AW32" s="13" t="s">
        <v>69</v>
      </c>
      <c r="AX32" s="13">
        <f t="shared" ref="AX32" si="83">+SUM(AY32:BG32)</f>
        <v>0.36601307189542487</v>
      </c>
      <c r="AY32" s="4">
        <f>+AY29*AY30/100</f>
        <v>3.9215686274509803E-2</v>
      </c>
      <c r="AZ32" s="4">
        <f t="shared" ref="AZ32:BG32" si="84">+AZ29*AZ30/100</f>
        <v>4.5751633986928102E-2</v>
      </c>
      <c r="BA32" s="4">
        <f t="shared" si="84"/>
        <v>6.535947712418301E-2</v>
      </c>
      <c r="BB32" s="4">
        <f t="shared" si="84"/>
        <v>3.9215686274509803E-2</v>
      </c>
      <c r="BC32" s="4">
        <f t="shared" si="84"/>
        <v>3.2679738562091505E-2</v>
      </c>
      <c r="BD32" s="4">
        <f t="shared" si="84"/>
        <v>3.2679738562091505E-2</v>
      </c>
      <c r="BE32" s="4">
        <f t="shared" si="84"/>
        <v>3.9215686274509803E-2</v>
      </c>
      <c r="BF32" s="4">
        <f t="shared" si="84"/>
        <v>3.9215686274509803E-2</v>
      </c>
      <c r="BG32" s="4">
        <f t="shared" si="84"/>
        <v>3.2679738562091505E-2</v>
      </c>
      <c r="BH32" s="10"/>
      <c r="BI32" s="23" t="s">
        <v>140</v>
      </c>
      <c r="BJ32" s="13">
        <f t="shared" ref="BJ32" si="85">+SUM(BK32:BS32)</f>
        <v>0.16544117647058823</v>
      </c>
      <c r="BK32" s="4">
        <f>+BK29*BK30/100</f>
        <v>3.2679738562091505E-2</v>
      </c>
      <c r="BL32" s="4">
        <f t="shared" ref="BL32:BS32" si="86">+BL29*BL30/100</f>
        <v>3.2679738562091505E-2</v>
      </c>
      <c r="BM32" s="4">
        <f t="shared" si="86"/>
        <v>2.0833333333333329E-2</v>
      </c>
      <c r="BN32" s="4">
        <f t="shared" si="86"/>
        <v>1.3071895424836602E-2</v>
      </c>
      <c r="BO32" s="4">
        <f t="shared" si="86"/>
        <v>6.9444444444444441E-3</v>
      </c>
      <c r="BP32" s="4">
        <f t="shared" si="86"/>
        <v>1.9607843137254902E-2</v>
      </c>
      <c r="BQ32" s="4">
        <f t="shared" si="86"/>
        <v>1.3071895424836602E-2</v>
      </c>
      <c r="BR32" s="4">
        <f t="shared" si="86"/>
        <v>1.9607843137254902E-2</v>
      </c>
      <c r="BS32" s="4">
        <f t="shared" si="86"/>
        <v>6.9444444444444441E-3</v>
      </c>
      <c r="CN32" s="10"/>
      <c r="CO32" s="13" t="s">
        <v>69</v>
      </c>
      <c r="CP32" s="15">
        <f t="shared" si="7"/>
        <v>0.3202614379084967</v>
      </c>
      <c r="CQ32" s="4">
        <f>+CQ29*CQ30/100</f>
        <v>3.2679738562091505E-2</v>
      </c>
      <c r="CR32" s="4">
        <f t="shared" ref="CR32:CY32" si="87">+CR29*CR30/100</f>
        <v>5.2287581699346407E-2</v>
      </c>
      <c r="CS32" s="4">
        <f t="shared" si="87"/>
        <v>5.8823529411764698E-2</v>
      </c>
      <c r="CT32" s="4">
        <f t="shared" si="87"/>
        <v>2.6143790849673203E-2</v>
      </c>
      <c r="CU32" s="4">
        <f t="shared" si="87"/>
        <v>2.6143790849673203E-2</v>
      </c>
      <c r="CV32" s="4">
        <f t="shared" si="87"/>
        <v>1.9607843137254902E-2</v>
      </c>
      <c r="CW32" s="4">
        <f t="shared" si="87"/>
        <v>3.2679738562091505E-2</v>
      </c>
      <c r="CX32" s="4">
        <f t="shared" si="87"/>
        <v>3.2679738562091505E-2</v>
      </c>
      <c r="CY32" s="4">
        <f t="shared" si="87"/>
        <v>3.9215686274509803E-2</v>
      </c>
    </row>
    <row r="33" spans="12:94" customFormat="1" ht="15.75" customHeight="1" x14ac:dyDescent="0.2">
      <c r="L33" s="9"/>
      <c r="M33" s="12"/>
      <c r="N33" s="12"/>
      <c r="X33" s="9"/>
      <c r="Y33" s="12"/>
      <c r="Z33" s="12"/>
      <c r="AJ33" s="9"/>
      <c r="AK33" s="12"/>
      <c r="AL33" s="12"/>
      <c r="AV33" s="9"/>
      <c r="AW33" s="12"/>
      <c r="AX33" s="12"/>
      <c r="BH33" s="9"/>
      <c r="BI33" s="12"/>
      <c r="BJ33" s="12"/>
      <c r="CN33" s="9"/>
      <c r="CO33" s="12"/>
      <c r="CP33" s="12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62C1F-5669-4DEA-95C4-455AB93DA7BA}">
  <dimension ref="B2:C24"/>
  <sheetViews>
    <sheetView workbookViewId="0">
      <selection activeCell="L35" sqref="L34:L35"/>
    </sheetView>
  </sheetViews>
  <sheetFormatPr baseColWidth="10" defaultRowHeight="12.75" x14ac:dyDescent="0.2"/>
  <cols>
    <col min="2" max="2" width="26" customWidth="1"/>
    <col min="3" max="3" width="9" customWidth="1"/>
  </cols>
  <sheetData>
    <row r="2" spans="2:3" x14ac:dyDescent="0.2">
      <c r="B2" s="25" t="s">
        <v>142</v>
      </c>
    </row>
    <row r="3" spans="2:3" x14ac:dyDescent="0.2">
      <c r="B3" s="18" t="str">
        <f>Tabulación!A31</f>
        <v xml:space="preserve">Satisfecho y  muy satisfecho </v>
      </c>
      <c r="C3" s="18">
        <f>Tabulación!B31</f>
        <v>0.56372549019607854</v>
      </c>
    </row>
    <row r="4" spans="2:3" x14ac:dyDescent="0.2">
      <c r="B4" s="18" t="str">
        <f>Tabulación!A32</f>
        <v>Neutral</v>
      </c>
      <c r="C4" s="18">
        <f>Tabulación!B32</f>
        <v>0.37745098039215685</v>
      </c>
    </row>
    <row r="6" spans="2:3" x14ac:dyDescent="0.2">
      <c r="B6" s="25" t="s">
        <v>141</v>
      </c>
    </row>
    <row r="7" spans="2:3" x14ac:dyDescent="0.2">
      <c r="B7" s="18" t="str">
        <f>Tabulación!BI31</f>
        <v>Siempre y regularmente</v>
      </c>
      <c r="C7" s="18">
        <f>Tabulación!BJ31</f>
        <v>0.79411764705882359</v>
      </c>
    </row>
    <row r="8" spans="2:3" x14ac:dyDescent="0.2">
      <c r="B8" s="18" t="str">
        <f>Tabulación!BI32</f>
        <v>algunas veces</v>
      </c>
      <c r="C8" s="18">
        <f>Tabulación!BJ32</f>
        <v>0.16544117647058823</v>
      </c>
    </row>
    <row r="10" spans="2:3" x14ac:dyDescent="0.2">
      <c r="B10" s="25" t="s">
        <v>144</v>
      </c>
    </row>
    <row r="11" spans="2:3" x14ac:dyDescent="0.2">
      <c r="B11" s="18" t="str">
        <f>Tabulación!M31</f>
        <v xml:space="preserve">Satisfecho y  muy satisfecho </v>
      </c>
      <c r="C11" s="18">
        <f>Tabulación!N31</f>
        <v>0.60988562091503273</v>
      </c>
    </row>
    <row r="12" spans="2:3" x14ac:dyDescent="0.2">
      <c r="B12" s="18" t="str">
        <f>Tabulación!M32</f>
        <v>Neutral</v>
      </c>
      <c r="C12" s="18">
        <f>Tabulación!N32</f>
        <v>0.34436274509803921</v>
      </c>
    </row>
    <row r="14" spans="2:3" x14ac:dyDescent="0.2">
      <c r="B14" s="25" t="s">
        <v>145</v>
      </c>
    </row>
    <row r="15" spans="2:3" x14ac:dyDescent="0.2">
      <c r="B15" s="18" t="str">
        <f>Tabulación!Y31</f>
        <v xml:space="preserve">Satisfecho y  muy satisfecho </v>
      </c>
      <c r="C15" s="18">
        <f>Tabulación!Z31</f>
        <v>0.64869281045751626</v>
      </c>
    </row>
    <row r="16" spans="2:3" x14ac:dyDescent="0.2">
      <c r="B16" s="18" t="str">
        <f>Tabulación!Y32</f>
        <v>Neutral</v>
      </c>
      <c r="C16" s="18">
        <f>Tabulación!Z32</f>
        <v>0.31781045751633985</v>
      </c>
    </row>
    <row r="18" spans="2:3" x14ac:dyDescent="0.2">
      <c r="B18" s="25" t="s">
        <v>146</v>
      </c>
    </row>
    <row r="19" spans="2:3" x14ac:dyDescent="0.2">
      <c r="B19" s="18" t="str">
        <f>Tabulación!AK31</f>
        <v xml:space="preserve">Satisfecho y  muy satisfecho </v>
      </c>
      <c r="C19" s="18">
        <f>Tabulación!AL31</f>
        <v>0.55228758169934644</v>
      </c>
    </row>
    <row r="20" spans="2:3" x14ac:dyDescent="0.2">
      <c r="B20" s="18" t="str">
        <f>Tabulación!AK32</f>
        <v>Neutral</v>
      </c>
      <c r="C20" s="18">
        <f>Tabulación!AL32</f>
        <v>0.39419934640522869</v>
      </c>
    </row>
    <row r="22" spans="2:3" x14ac:dyDescent="0.2">
      <c r="B22" s="25" t="s">
        <v>147</v>
      </c>
    </row>
    <row r="23" spans="2:3" x14ac:dyDescent="0.2">
      <c r="B23" s="18" t="str">
        <f>Tabulación!AW31</f>
        <v xml:space="preserve">Satisfecho y  muy satisfecho </v>
      </c>
      <c r="C23" s="18">
        <f>Tabulación!AX31</f>
        <v>0.59477124183006547</v>
      </c>
    </row>
    <row r="24" spans="2:3" x14ac:dyDescent="0.2">
      <c r="B24" s="18" t="str">
        <f>Tabulación!AW32</f>
        <v>Neutral</v>
      </c>
      <c r="C24" s="18">
        <f>Tabulación!AX32</f>
        <v>0.36601307189542487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Respuestas de formulario 1</vt:lpstr>
      <vt:lpstr>Tabulación</vt:lpstr>
      <vt:lpstr>Resultados tabulación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Erika Parra</cp:lastModifiedBy>
  <dcterms:modified xsi:type="dcterms:W3CDTF">2025-03-21T03:36:26Z</dcterms:modified>
</cp:coreProperties>
</file>