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P\Desktop\Universidad\"/>
    </mc:Choice>
  </mc:AlternateContent>
  <xr:revisionPtr revIDLastSave="0" documentId="13_ncr:1_{B20C9840-8ED5-4262-8B68-F0A6230E57E1}" xr6:coauthVersionLast="47" xr6:coauthVersionMax="47" xr10:uidLastSave="{00000000-0000-0000-0000-000000000000}"/>
  <bookViews>
    <workbookView xWindow="-120" yWindow="-120" windowWidth="20730" windowHeight="11760" xr2:uid="{708B3A87-BC59-4613-8977-798D9F6E6C31}"/>
  </bookViews>
  <sheets>
    <sheet name="Indicadores" sheetId="1" r:id="rId1"/>
    <sheet name="Cumplimiento" sheetId="2" r:id="rId2"/>
  </sheets>
  <definedNames>
    <definedName name="_xlcn.WorksheetConnection_CumplimientoB7E111" hidden="1">Cumplimiento!$B$7:$C$11</definedName>
    <definedName name="_xlnm.Print_Area" localSheetId="1">Cumplimiento!$A$1:$S$58</definedName>
  </definedNames>
  <calcPr calcId="18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ango" name="Rango" connection="WorksheetConnection_Cumplimiento!$B$7:$E$11"/>
        </x15:modelTables>
      </x15:dataModel>
    </ext>
  </extLst>
</workbook>
</file>

<file path=xl/calcChain.xml><?xml version="1.0" encoding="utf-8"?>
<calcChain xmlns="http://schemas.openxmlformats.org/spreadsheetml/2006/main">
  <c r="H13" i="2" l="1"/>
  <c r="L29" i="1"/>
  <c r="L23" i="1"/>
  <c r="L26" i="1"/>
  <c r="H11" i="2"/>
  <c r="E11" i="2"/>
  <c r="B11" i="2"/>
  <c r="J1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E1A6F61-459F-4FE9-B219-436DCFF509D7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85A04055-D7EE-4083-BC64-51D0EADC4777}" name="WorksheetConnection_Cumplimiento!$B$7:$E$11" type="102" refreshedVersion="8" minRefreshableVersion="5">
    <extLst>
      <ext xmlns:x15="http://schemas.microsoft.com/office/spreadsheetml/2010/11/main" uri="{DE250136-89BD-433C-8126-D09CA5730AF9}">
        <x15:connection id="Rango" autoDelete="1">
          <x15:rangePr sourceName="_xlcn.WorksheetConnection_CumplimientoB7E111"/>
        </x15:connection>
      </ext>
    </extLst>
  </connection>
</connections>
</file>

<file path=xl/sharedStrings.xml><?xml version="1.0" encoding="utf-8"?>
<sst xmlns="http://schemas.openxmlformats.org/spreadsheetml/2006/main" count="59" uniqueCount="53">
  <si>
    <t>Unidad de medida</t>
  </si>
  <si>
    <t>Objetivo</t>
  </si>
  <si>
    <t>Objetivo de la medición</t>
  </si>
  <si>
    <t xml:space="preserve">Formula para el calculo del indicador </t>
  </si>
  <si>
    <t>Estudiante</t>
  </si>
  <si>
    <t>Responsable del proceso</t>
  </si>
  <si>
    <t>Lady Katerin Lozada Pinzón</t>
  </si>
  <si>
    <t xml:space="preserve">Lady Katerin Lozada Pinzón </t>
  </si>
  <si>
    <t>Cálculo de indicadores</t>
  </si>
  <si>
    <t>Escala de medición</t>
  </si>
  <si>
    <t>Actividades ejecutadas /</t>
  </si>
  <si>
    <t>Total de actividades</t>
  </si>
  <si>
    <t>Porcentaje %</t>
  </si>
  <si>
    <t>Indicador</t>
  </si>
  <si>
    <t xml:space="preserve">Meta de ejecución </t>
  </si>
  <si>
    <t>Deficiente</t>
  </si>
  <si>
    <t>Aceptable</t>
  </si>
  <si>
    <t>Bajo</t>
  </si>
  <si>
    <t>Alto</t>
  </si>
  <si>
    <t>Excelente</t>
  </si>
  <si>
    <t>Tareas asignadas</t>
  </si>
  <si>
    <t>% de cumplimiento por tareas</t>
  </si>
  <si>
    <t>% de cumplimiento de indicador</t>
  </si>
  <si>
    <t>Observaciones</t>
  </si>
  <si>
    <t>En la totalidad de los turnos no se lograba tomar datos debido a situaciones presentadas como el fallo de algunos equipos, tiempos perdidos de operación y ocupación en otras actividades</t>
  </si>
  <si>
    <t>Para algunos datos no se tenía claridad para compararlos y hallar resultados significativos</t>
  </si>
  <si>
    <t>No se lograba controlar el buen trabajo de los supervisores debido a que se presentaban eventos de alta prioridad y se debia ausentar del área.</t>
  </si>
  <si>
    <t>Debido a la falta de conocimiento en el manejo de equipos y las acciones a tomar debido a la calidad de la materia prima, inicialmente no se arriesgaba a dar instrucciones que pudieran afectar la producción.</t>
  </si>
  <si>
    <t>Debido a situaciones climaticas, falta de personal, y frecuentesfallas en la realizacion de la actividad se presentó un retraso en la entrega del trabajo.</t>
  </si>
  <si>
    <t>La escala de medición se establece y se adecuara teniendo en cuenta como se ejecutaron las actividades durante el periodo asignado y no especificamente en el resultado del trabajo.</t>
  </si>
  <si>
    <t>#</t>
  </si>
  <si>
    <t>Estado del indicador</t>
  </si>
  <si>
    <t>INDICADOR 1</t>
  </si>
  <si>
    <t>INDICADOR 2</t>
  </si>
  <si>
    <t>INDICADOR 3</t>
  </si>
  <si>
    <t>CUMPLIMIENTO DE INDICADORES POR TAREA</t>
  </si>
  <si>
    <t>CUMPLIMIENTO POR INDICADOR</t>
  </si>
  <si>
    <t>PROMEDIO DE EJECUCIÓN</t>
  </si>
  <si>
    <t>INDICADORES DE DESARROLLO DE ACTIVIDAD de cambio documental del SGC</t>
  </si>
  <si>
    <t>Realizar las actividades asignadas por el lider encargado de la actividad.</t>
  </si>
  <si>
    <t>Hacer seguimiento en el rendimiento y cumplimiento de cada integrante y la actividad en general.</t>
  </si>
  <si>
    <t>Puesta en marcha a tiempo de actividades preventivas</t>
  </si>
  <si>
    <t>Asignar el personal</t>
  </si>
  <si>
    <t>Supervisar la ejecución de la actividad</t>
  </si>
  <si>
    <t>Completar a tiempo las actividades preventivas</t>
  </si>
  <si>
    <t>Supervisión en actividades de edición</t>
  </si>
  <si>
    <t>Inspeccionar el trabajo frecuente de los integrantes del grupo</t>
  </si>
  <si>
    <t>Entregar a tiempo los documentos aprobados al lider</t>
  </si>
  <si>
    <t>Realizar correcciones y observaciones a tiempo</t>
  </si>
  <si>
    <t>Entregas de los documentos en las fechas establecidas</t>
  </si>
  <si>
    <t>Area de producción</t>
  </si>
  <si>
    <t>Area de mantenimiento</t>
  </si>
  <si>
    <t>Pasante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</si>
</sst>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horizontal="center" wrapText="1"/>
    </xf>
    <xf numFmtId="0" fontId="0" fillId="0" borderId="6" xfId="0" applyBorder="1"/>
    <xf numFmtId="0" fontId="0" fillId="0" borderId="7" xfId="0" applyBorder="1"/>
    <xf numFmtId="0" fontId="2" fillId="0" borderId="1" xfId="0" applyFont="1" applyBorder="1" applyAlignment="1">
      <alignment horizontal="center" vertical="center" wrapText="1"/>
    </xf>
    <xf numFmtId="0" fontId="0" fillId="0" borderId="8" xfId="0" applyBorder="1"/>
    <xf numFmtId="9" fontId="0" fillId="0" borderId="1" xfId="0" applyNumberFormat="1" applyBorder="1"/>
    <xf numFmtId="9" fontId="0" fillId="0" borderId="2" xfId="0" applyNumberFormat="1" applyBorder="1"/>
    <xf numFmtId="9" fontId="0" fillId="0" borderId="3" xfId="0" applyNumberFormat="1" applyBorder="1"/>
    <xf numFmtId="0" fontId="5" fillId="0" borderId="0" xfId="0" applyFont="1"/>
    <xf numFmtId="0" fontId="0" fillId="0" borderId="1" xfId="0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9" fontId="0" fillId="0" borderId="0" xfId="0" applyNumberFormat="1" applyAlignment="1">
      <alignment horizontal="center" vertical="center"/>
    </xf>
    <xf numFmtId="9" fontId="0" fillId="0" borderId="0" xfId="1" applyFont="1" applyBorder="1" applyAlignment="1">
      <alignment horizontal="center" vertical="center" wrapText="1"/>
    </xf>
    <xf numFmtId="10" fontId="3" fillId="0" borderId="0" xfId="0" applyNumberFormat="1" applyFont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9" fontId="0" fillId="0" borderId="2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9" fontId="0" fillId="0" borderId="2" xfId="1" applyFont="1" applyBorder="1" applyAlignment="1">
      <alignment horizontal="center" vertical="center" wrapText="1"/>
    </xf>
    <xf numFmtId="9" fontId="0" fillId="0" borderId="4" xfId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9" fontId="6" fillId="0" borderId="0" xfId="1" applyFont="1" applyBorder="1" applyAlignment="1">
      <alignment horizontal="right" vertical="center" wrapText="1"/>
    </xf>
    <xf numFmtId="0" fontId="0" fillId="0" borderId="1" xfId="0" applyBorder="1" applyAlignment="1">
      <alignment horizontal="left" vertical="center" wrapText="1"/>
    </xf>
    <xf numFmtId="0" fontId="7" fillId="0" borderId="0" xfId="0" applyFont="1" applyAlignment="1">
      <alignment vertical="center"/>
    </xf>
  </cellXfs>
  <cellStyles count="2">
    <cellStyle name="Normal" xfId="0" builtinId="0"/>
    <cellStyle name="Porcentaje" xfId="1" builtinId="5"/>
  </cellStyles>
  <dxfs count="10"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CC66FF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100" baseline="0">
                <a:solidFill>
                  <a:schemeClr val="dk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200"/>
              <a:t>Levantamiento de datos en la operación</a:t>
            </a:r>
          </a:p>
        </c:rich>
      </c:tx>
      <c:layout>
        <c:manualLayout>
          <c:xMode val="edge"/>
          <c:yMode val="edge"/>
          <c:x val="0.14881525161718706"/>
          <c:y val="3.59460752263612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100" baseline="0">
              <a:solidFill>
                <a:schemeClr val="dk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20000"/>
                <a:lumOff val="80000"/>
              </a:schemeClr>
            </a:solidFill>
            <a:ln>
              <a:solidFill>
                <a:schemeClr val="tx2">
                  <a:lumMod val="20000"/>
                  <a:lumOff val="80000"/>
                </a:schemeClr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Indicadores!$E$23:$E$25</c:f>
              <c:numCache>
                <c:formatCode>0%</c:formatCode>
                <c:ptCount val="3"/>
                <c:pt idx="0">
                  <c:v>1</c:v>
                </c:pt>
                <c:pt idx="1">
                  <c:v>0.85</c:v>
                </c:pt>
                <c:pt idx="2">
                  <c:v>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C6-4B89-A615-97D333A6E38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07883871"/>
        <c:axId val="707884287"/>
      </c:barChart>
      <c:catAx>
        <c:axId val="70788387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Tarea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7884287"/>
        <c:crosses val="autoZero"/>
        <c:auto val="1"/>
        <c:lblAlgn val="ctr"/>
        <c:lblOffset val="100"/>
        <c:noMultiLvlLbl val="0"/>
      </c:catAx>
      <c:valAx>
        <c:axId val="707884287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% de ejecución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78838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accent6">
            <a:lumMod val="110000"/>
            <a:satMod val="105000"/>
            <a:tint val="67000"/>
          </a:schemeClr>
        </a:gs>
        <a:gs pos="50000">
          <a:schemeClr val="accent6">
            <a:lumMod val="105000"/>
            <a:satMod val="103000"/>
            <a:tint val="73000"/>
          </a:schemeClr>
        </a:gs>
        <a:gs pos="100000">
          <a:schemeClr val="accent6">
            <a:lumMod val="105000"/>
            <a:satMod val="109000"/>
            <a:tint val="81000"/>
          </a:schemeClr>
        </a:gs>
      </a:gsLst>
      <a:lin ang="5400000" scaled="0"/>
      <a:tileRect/>
    </a:gradFill>
    <a:ln w="6350" cap="flat" cmpd="sng" algn="ctr">
      <a:solidFill>
        <a:schemeClr val="accent6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100" baseline="0">
                <a:solidFill>
                  <a:schemeClr val="dk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200"/>
              <a:t>Supervisión en actividades de producción</a:t>
            </a:r>
          </a:p>
        </c:rich>
      </c:tx>
      <c:layout>
        <c:manualLayout>
          <c:xMode val="edge"/>
          <c:yMode val="edge"/>
          <c:x val="0.16830208223972004"/>
          <c:y val="3.31644355386957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100" baseline="0">
              <a:solidFill>
                <a:schemeClr val="dk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Indicadores!$E$26:$E$28</c:f>
              <c:numCache>
                <c:formatCode>0%</c:formatCode>
                <c:ptCount val="3"/>
                <c:pt idx="0">
                  <c:v>1</c:v>
                </c:pt>
                <c:pt idx="1">
                  <c:v>0.9</c:v>
                </c:pt>
                <c:pt idx="2">
                  <c:v>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9E-41A3-9461-655F5FDEB7B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07883871"/>
        <c:axId val="707884287"/>
      </c:barChart>
      <c:catAx>
        <c:axId val="70788387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Tarea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7884287"/>
        <c:crosses val="autoZero"/>
        <c:auto val="1"/>
        <c:lblAlgn val="ctr"/>
        <c:lblOffset val="100"/>
        <c:noMultiLvlLbl val="0"/>
      </c:catAx>
      <c:valAx>
        <c:axId val="707884287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% de ejecución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78838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gradFill flip="none" rotWithShape="1">
      <a:gsLst>
        <a:gs pos="0">
          <a:schemeClr val="accent6">
            <a:lumMod val="110000"/>
            <a:satMod val="105000"/>
            <a:tint val="67000"/>
          </a:schemeClr>
        </a:gs>
        <a:gs pos="50000">
          <a:schemeClr val="accent6">
            <a:lumMod val="105000"/>
            <a:satMod val="103000"/>
            <a:tint val="73000"/>
          </a:schemeClr>
        </a:gs>
        <a:gs pos="100000">
          <a:schemeClr val="accent6">
            <a:lumMod val="105000"/>
            <a:satMod val="109000"/>
            <a:tint val="81000"/>
          </a:schemeClr>
        </a:gs>
      </a:gsLst>
      <a:lin ang="5400000" scaled="0"/>
      <a:tileRect/>
    </a:gradFill>
    <a:ln w="6350" cap="flat" cmpd="sng" algn="ctr">
      <a:solidFill>
        <a:schemeClr val="accent6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100" baseline="0">
                <a:solidFill>
                  <a:schemeClr val="dk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200"/>
              <a:t>Liderazgo y dirección en grupos de trabajo</a:t>
            </a:r>
          </a:p>
        </c:rich>
      </c:tx>
      <c:layout>
        <c:manualLayout>
          <c:xMode val="edge"/>
          <c:yMode val="edge"/>
          <c:x val="0.16830208223972004"/>
          <c:y val="3.31644355386957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100" baseline="0">
              <a:solidFill>
                <a:schemeClr val="dk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Indicadores!$E$29:$E$31</c:f>
              <c:numCache>
                <c:formatCode>0%</c:formatCode>
                <c:ptCount val="3"/>
                <c:pt idx="0">
                  <c:v>0.6</c:v>
                </c:pt>
                <c:pt idx="1">
                  <c:v>0.65</c:v>
                </c:pt>
                <c:pt idx="2">
                  <c:v>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B4-4961-A130-671CE368829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07883871"/>
        <c:axId val="707884287"/>
      </c:barChart>
      <c:catAx>
        <c:axId val="70788387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Tarea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7884287"/>
        <c:crosses val="autoZero"/>
        <c:auto val="1"/>
        <c:lblAlgn val="ctr"/>
        <c:lblOffset val="100"/>
        <c:noMultiLvlLbl val="0"/>
      </c:catAx>
      <c:valAx>
        <c:axId val="707884287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% de ejecución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78838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gradFill flip="none" rotWithShape="1">
      <a:gsLst>
        <a:gs pos="0">
          <a:schemeClr val="accent6">
            <a:lumMod val="110000"/>
            <a:satMod val="105000"/>
            <a:tint val="67000"/>
          </a:schemeClr>
        </a:gs>
        <a:gs pos="50000">
          <a:schemeClr val="accent6">
            <a:lumMod val="105000"/>
            <a:satMod val="103000"/>
            <a:tint val="73000"/>
          </a:schemeClr>
        </a:gs>
        <a:gs pos="100000">
          <a:schemeClr val="accent6">
            <a:lumMod val="105000"/>
            <a:satMod val="109000"/>
            <a:tint val="81000"/>
          </a:schemeClr>
        </a:gs>
      </a:gsLst>
      <a:lin ang="5400000" scaled="0"/>
      <a:tileRect/>
    </a:gradFill>
    <a:ln w="6350" cap="flat" cmpd="sng" algn="ctr">
      <a:solidFill>
        <a:schemeClr val="accent6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100" baseline="0">
                <a:solidFill>
                  <a:schemeClr val="dk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200"/>
              <a:t>Cumplimiento de indicadores</a:t>
            </a:r>
          </a:p>
        </c:rich>
      </c:tx>
      <c:layout>
        <c:manualLayout>
          <c:xMode val="edge"/>
          <c:yMode val="edge"/>
          <c:x val="0.35942431050657042"/>
          <c:y val="3.66338102391741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100" baseline="0">
              <a:solidFill>
                <a:schemeClr val="dk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(Cumplimiento!$B$8,Cumplimiento!$E$8,Cumplimiento!$H$8,Cumplimiento!$K$8,Cumplimiento!$N$8)</c:f>
              <c:strCache>
                <c:ptCount val="3"/>
                <c:pt idx="0">
                  <c:v>INDICADOR 1</c:v>
                </c:pt>
                <c:pt idx="1">
                  <c:v>INDICADOR 2</c:v>
                </c:pt>
                <c:pt idx="2">
                  <c:v>INDICADOR 3</c:v>
                </c:pt>
              </c:strCache>
            </c:strRef>
          </c:cat>
          <c:val>
            <c:numRef>
              <c:f>Cumplimiento!$B$11</c:f>
              <c:numCache>
                <c:formatCode>0%</c:formatCode>
                <c:ptCount val="1"/>
                <c:pt idx="0">
                  <c:v>0.93333333333333324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ED8-4CFF-9DC9-C9956284370A}"/>
            </c:ext>
          </c:extLst>
        </c:ser>
        <c:ser>
          <c:idx val="2"/>
          <c:order val="1"/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(Cumplimiento!$B$8,Cumplimiento!$E$8,Cumplimiento!$H$8,Cumplimiento!$K$8,Cumplimiento!$N$8)</c:f>
              <c:strCache>
                <c:ptCount val="3"/>
                <c:pt idx="0">
                  <c:v>INDICADOR 1</c:v>
                </c:pt>
                <c:pt idx="1">
                  <c:v>INDICADOR 2</c:v>
                </c:pt>
                <c:pt idx="2">
                  <c:v>INDICADOR 3</c:v>
                </c:pt>
              </c:strCache>
            </c:strRef>
          </c:cat>
          <c:val>
            <c:numRef>
              <c:f>Cumplimiento!$E$11</c:f>
              <c:numCache>
                <c:formatCode>0%</c:formatCode>
                <c:ptCount val="1"/>
                <c:pt idx="0">
                  <c:v>0.91666666666666663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ED8-4CFF-9DC9-C9956284370A}"/>
            </c:ext>
          </c:extLst>
        </c:ser>
        <c:ser>
          <c:idx val="3"/>
          <c:order val="2"/>
          <c:spPr>
            <a:solidFill>
              <a:schemeClr val="accent1">
                <a:lumMod val="75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(Cumplimiento!$B$8,Cumplimiento!$E$8,Cumplimiento!$H$8,Cumplimiento!$K$8,Cumplimiento!$N$8)</c:f>
              <c:strCache>
                <c:ptCount val="3"/>
                <c:pt idx="0">
                  <c:v>INDICADOR 1</c:v>
                </c:pt>
                <c:pt idx="1">
                  <c:v>INDICADOR 2</c:v>
                </c:pt>
                <c:pt idx="2">
                  <c:v>INDICADOR 3</c:v>
                </c:pt>
              </c:strCache>
            </c:strRef>
          </c:cat>
          <c:val>
            <c:numRef>
              <c:f>Cumplimiento!$H$11</c:f>
              <c:numCache>
                <c:formatCode>0%</c:formatCode>
                <c:ptCount val="1"/>
                <c:pt idx="0">
                  <c:v>0.70000000000000007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D8-4CFF-9DC9-C9956284370A}"/>
            </c:ext>
          </c:extLst>
        </c:ser>
        <c:ser>
          <c:idx val="4"/>
          <c:order val="3"/>
          <c:spPr>
            <a:solidFill>
              <a:schemeClr val="accent2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(Cumplimiento!$B$8,Cumplimiento!$E$8,Cumplimiento!$H$8,Cumplimiento!$K$8,Cumplimiento!$N$8)</c:f>
              <c:strCache>
                <c:ptCount val="3"/>
                <c:pt idx="0">
                  <c:v>INDICADOR 1</c:v>
                </c:pt>
                <c:pt idx="1">
                  <c:v>INDICADOR 2</c:v>
                </c:pt>
                <c:pt idx="2">
                  <c:v>INDICADOR 3</c:v>
                </c:pt>
              </c:strCache>
            </c:strRef>
          </c:cat>
          <c:val>
            <c:numRef>
              <c:f>Cumplimiento!$K$11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A-7ED8-4CFF-9DC9-C9956284370A}"/>
            </c:ext>
          </c:extLst>
        </c:ser>
        <c:ser>
          <c:idx val="5"/>
          <c:order val="4"/>
          <c:spPr>
            <a:solidFill>
              <a:srgbClr val="CC66FF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(Cumplimiento!$B$8,Cumplimiento!$E$8,Cumplimiento!$H$8,Cumplimiento!$K$8,Cumplimiento!$N$8)</c:f>
              <c:strCache>
                <c:ptCount val="3"/>
                <c:pt idx="0">
                  <c:v>INDICADOR 1</c:v>
                </c:pt>
                <c:pt idx="1">
                  <c:v>INDICADOR 2</c:v>
                </c:pt>
                <c:pt idx="2">
                  <c:v>INDICADOR 3</c:v>
                </c:pt>
              </c:strCache>
            </c:strRef>
          </c:cat>
          <c:val>
            <c:numRef>
              <c:f>Cumplimiento!$N$11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7ED8-4CFF-9DC9-C9956284370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07883871"/>
        <c:axId val="707884287"/>
      </c:barChart>
      <c:catAx>
        <c:axId val="707883871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INDICADORES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crossAx val="707884287"/>
        <c:crosses val="autoZero"/>
        <c:auto val="1"/>
        <c:lblAlgn val="ctr"/>
        <c:lblOffset val="100"/>
        <c:noMultiLvlLbl val="0"/>
      </c:catAx>
      <c:valAx>
        <c:axId val="707884287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% de ejecución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78838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gradFill flip="none" rotWithShape="1">
      <a:gsLst>
        <a:gs pos="0">
          <a:schemeClr val="accent6">
            <a:lumMod val="110000"/>
            <a:satMod val="105000"/>
            <a:tint val="67000"/>
          </a:schemeClr>
        </a:gs>
        <a:gs pos="50000">
          <a:schemeClr val="accent6">
            <a:lumMod val="105000"/>
            <a:satMod val="103000"/>
            <a:tint val="73000"/>
          </a:schemeClr>
        </a:gs>
        <a:gs pos="100000">
          <a:schemeClr val="accent6">
            <a:lumMod val="105000"/>
            <a:satMod val="109000"/>
            <a:tint val="81000"/>
          </a:schemeClr>
        </a:gs>
      </a:gsLst>
      <a:lin ang="5400000" scaled="0"/>
      <a:tileRect/>
    </a:gradFill>
    <a:ln w="6350" cap="flat" cmpd="sng" algn="ctr">
      <a:solidFill>
        <a:schemeClr val="accent6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>
                <a:solidFill>
                  <a:sysClr val="windowText" lastClr="000000"/>
                </a:solidFill>
              </a:rPr>
              <a:t>%</a:t>
            </a:r>
            <a:r>
              <a:rPr lang="es-CO" sz="1800" b="1" baseline="0">
                <a:solidFill>
                  <a:sysClr val="windowText" lastClr="000000"/>
                </a:solidFill>
              </a:rPr>
              <a:t> PROMEDIO DE CUMPLIMIENTO DE INDICADORES</a:t>
            </a:r>
            <a:endParaRPr lang="es-CO" sz="1800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12932713766757176"/>
          <c:y val="0.148502993415829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doughnutChart>
        <c:varyColors val="0"/>
        <c:ser>
          <c:idx val="0"/>
          <c:order val="0"/>
          <c:spPr>
            <a:solidFill>
              <a:schemeClr val="accent1"/>
            </a:solidFill>
            <a:ln w="19050">
              <a:noFill/>
            </a:ln>
            <a:effectLst/>
          </c:spPr>
          <c:explosion val="35"/>
          <c:dPt>
            <c:idx val="0"/>
            <c:bubble3D val="0"/>
            <c:explosion val="4"/>
            <c:spPr>
              <a:solidFill>
                <a:schemeClr val="accent6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CC-495D-B1AB-1FF08C0DE1D7}"/>
              </c:ext>
            </c:extLst>
          </c:dPt>
          <c:dPt>
            <c:idx val="2"/>
            <c:bubble3D val="0"/>
            <c:spPr>
              <a:solidFill>
                <a:schemeClr val="bg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FACC-495D-B1AB-1FF08C0DE1D7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CC-495D-B1AB-1FF08C0DE1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Cumplimiento!$H$13:$J$13</c:f>
              <c:numCache>
                <c:formatCode>0%</c:formatCode>
                <c:ptCount val="3"/>
                <c:pt idx="0">
                  <c:v>0.85</c:v>
                </c:pt>
                <c:pt idx="2" formatCode="0.00%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CC-495D-B1AB-1FF08C0DE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04"/>
        <c:holeSize val="54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13607</xdr:colOff>
      <xdr:row>2</xdr:row>
      <xdr:rowOff>117604</xdr:rowOff>
    </xdr:from>
    <xdr:to>
      <xdr:col>12</xdr:col>
      <xdr:colOff>68035</xdr:colOff>
      <xdr:row>5</xdr:row>
      <xdr:rowOff>265339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BD161D2-EEDE-007D-8E30-562A9C988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9678" y="321711"/>
          <a:ext cx="1061357" cy="719235"/>
        </a:xfrm>
        <a:prstGeom prst="rect">
          <a:avLst/>
        </a:prstGeom>
      </xdr:spPr>
    </xdr:pic>
    <xdr:clientData/>
  </xdr:twoCellAnchor>
  <xdr:twoCellAnchor editAs="oneCell">
    <xdr:from>
      <xdr:col>1</xdr:col>
      <xdr:colOff>707572</xdr:colOff>
      <xdr:row>2</xdr:row>
      <xdr:rowOff>55886</xdr:rowOff>
    </xdr:from>
    <xdr:to>
      <xdr:col>1</xdr:col>
      <xdr:colOff>1518921</xdr:colOff>
      <xdr:row>5</xdr:row>
      <xdr:rowOff>299357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81B1F8E-0AD1-EE43-DBE0-6CDCA1ECE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9572" y="259993"/>
          <a:ext cx="811349" cy="8149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742950</xdr:colOff>
      <xdr:row>14</xdr:row>
      <xdr:rowOff>123825</xdr:rowOff>
    </xdr:from>
    <xdr:to>
      <xdr:col>3</xdr:col>
      <xdr:colOff>0</xdr:colOff>
      <xdr:row>25</xdr:row>
      <xdr:rowOff>148167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C74BA704-302B-77A9-F715-5E15A19C90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26458</xdr:colOff>
      <xdr:row>14</xdr:row>
      <xdr:rowOff>115358</xdr:rowOff>
    </xdr:from>
    <xdr:to>
      <xdr:col>6</xdr:col>
      <xdr:colOff>21167</xdr:colOff>
      <xdr:row>26</xdr:row>
      <xdr:rowOff>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498DDC5-2FB8-DA43-6128-FA21F9FAC9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720328</xdr:colOff>
      <xdr:row>14</xdr:row>
      <xdr:rowOff>69056</xdr:rowOff>
    </xdr:from>
    <xdr:to>
      <xdr:col>9</xdr:col>
      <xdr:colOff>11906</xdr:colOff>
      <xdr:row>26</xdr:row>
      <xdr:rowOff>11906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2B996891-9C7F-FB97-E287-71E53B93AE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422277</xdr:colOff>
      <xdr:row>31</xdr:row>
      <xdr:rowOff>149224</xdr:rowOff>
    </xdr:from>
    <xdr:to>
      <xdr:col>5</xdr:col>
      <xdr:colOff>933738</xdr:colOff>
      <xdr:row>48</xdr:row>
      <xdr:rowOff>119783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4EC20C7A-3F97-952A-C646-597D968174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1418648</xdr:colOff>
      <xdr:row>32</xdr:row>
      <xdr:rowOff>108239</xdr:rowOff>
    </xdr:from>
    <xdr:to>
      <xdr:col>9</xdr:col>
      <xdr:colOff>158751</xdr:colOff>
      <xdr:row>48</xdr:row>
      <xdr:rowOff>79375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E479EFC6-23BA-7D47-60C1-39C1E1305D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7C527-0462-4768-A83A-66E962B20227}">
  <dimension ref="B2:P33"/>
  <sheetViews>
    <sheetView showGridLines="0" tabSelected="1" zoomScale="60" zoomScaleNormal="60" workbookViewId="0">
      <selection activeCell="R24" sqref="R24"/>
    </sheetView>
  </sheetViews>
  <sheetFormatPr baseColWidth="10" defaultRowHeight="15" x14ac:dyDescent="0.25"/>
  <cols>
    <col min="2" max="2" width="33.85546875" customWidth="1"/>
    <col min="3" max="3" width="5.5703125" customWidth="1"/>
    <col min="4" max="4" width="39.42578125" customWidth="1"/>
    <col min="5" max="5" width="14" customWidth="1"/>
    <col min="6" max="6" width="14.28515625" customWidth="1"/>
    <col min="7" max="7" width="1.5703125" customWidth="1"/>
    <col min="9" max="9" width="8.85546875" customWidth="1"/>
    <col min="10" max="10" width="22" customWidth="1"/>
    <col min="11" max="12" width="15.140625" customWidth="1"/>
    <col min="13" max="13" width="15.28515625" customWidth="1"/>
  </cols>
  <sheetData>
    <row r="2" spans="2:16" ht="1.5" customHeight="1" x14ac:dyDescent="0.25"/>
    <row r="3" spans="2:16" ht="15" customHeight="1" x14ac:dyDescent="0.25">
      <c r="B3" s="24"/>
      <c r="C3" s="25"/>
      <c r="D3" s="39" t="s">
        <v>38</v>
      </c>
      <c r="E3" s="40"/>
      <c r="F3" s="40"/>
      <c r="G3" s="40"/>
      <c r="H3" s="40"/>
      <c r="I3" s="40"/>
      <c r="J3" s="40"/>
      <c r="K3" s="30"/>
      <c r="L3" s="31"/>
      <c r="M3" s="32"/>
    </row>
    <row r="4" spans="2:16" x14ac:dyDescent="0.25">
      <c r="B4" s="26"/>
      <c r="C4" s="27"/>
      <c r="D4" s="41"/>
      <c r="E4" s="42"/>
      <c r="F4" s="42"/>
      <c r="G4" s="42"/>
      <c r="H4" s="42"/>
      <c r="I4" s="42"/>
      <c r="J4" s="42"/>
      <c r="K4" s="33"/>
      <c r="L4" s="34"/>
      <c r="M4" s="35"/>
    </row>
    <row r="5" spans="2:16" x14ac:dyDescent="0.25">
      <c r="B5" s="26"/>
      <c r="C5" s="27"/>
      <c r="D5" s="41"/>
      <c r="E5" s="42"/>
      <c r="F5" s="42"/>
      <c r="G5" s="42"/>
      <c r="H5" s="42"/>
      <c r="I5" s="42"/>
      <c r="J5" s="42"/>
      <c r="K5" s="33"/>
      <c r="L5" s="34"/>
      <c r="M5" s="35"/>
    </row>
    <row r="6" spans="2:16" ht="25.5" customHeight="1" x14ac:dyDescent="0.25">
      <c r="B6" s="28"/>
      <c r="C6" s="29"/>
      <c r="D6" s="43"/>
      <c r="E6" s="44"/>
      <c r="F6" s="44"/>
      <c r="G6" s="44"/>
      <c r="H6" s="44"/>
      <c r="I6" s="44"/>
      <c r="J6" s="44"/>
      <c r="K6" s="36"/>
      <c r="L6" s="37"/>
      <c r="M6" s="38"/>
    </row>
    <row r="7" spans="2:16" x14ac:dyDescent="0.25">
      <c r="B7" s="3" t="s">
        <v>4</v>
      </c>
      <c r="C7" s="4" t="s">
        <v>7</v>
      </c>
      <c r="D7" s="5"/>
      <c r="E7" s="5"/>
      <c r="F7" s="5"/>
      <c r="G7" s="5"/>
      <c r="H7" s="5"/>
      <c r="I7" s="5"/>
      <c r="J7" s="5"/>
      <c r="K7" s="5"/>
      <c r="L7" s="5"/>
      <c r="M7" s="6"/>
      <c r="P7" s="15"/>
    </row>
    <row r="8" spans="2:16" x14ac:dyDescent="0.25">
      <c r="B8" s="2" t="s">
        <v>1</v>
      </c>
      <c r="C8" s="4" t="s">
        <v>39</v>
      </c>
      <c r="D8" s="5"/>
      <c r="E8" s="5"/>
      <c r="F8" s="5"/>
      <c r="G8" s="5"/>
      <c r="H8" s="5"/>
      <c r="I8" s="5"/>
      <c r="J8" s="5"/>
      <c r="K8" s="5"/>
      <c r="L8" s="5"/>
      <c r="M8" s="6"/>
    </row>
    <row r="9" spans="2:16" x14ac:dyDescent="0.25">
      <c r="B9" s="2" t="s">
        <v>2</v>
      </c>
      <c r="C9" s="4" t="s">
        <v>40</v>
      </c>
      <c r="D9" s="5"/>
      <c r="E9" s="5"/>
      <c r="F9" s="5"/>
      <c r="G9" s="5"/>
      <c r="H9" s="5"/>
      <c r="I9" s="5"/>
      <c r="J9" s="5"/>
      <c r="K9" s="5"/>
      <c r="L9" s="5"/>
      <c r="M9" s="6"/>
    </row>
    <row r="10" spans="2:16" x14ac:dyDescent="0.25">
      <c r="B10" s="2" t="s">
        <v>5</v>
      </c>
      <c r="C10" s="4" t="s">
        <v>6</v>
      </c>
      <c r="D10" s="5"/>
      <c r="E10" s="5"/>
      <c r="F10" s="5"/>
      <c r="G10" s="5"/>
      <c r="H10" s="5"/>
      <c r="I10" s="5"/>
      <c r="J10" s="5"/>
      <c r="K10" s="5"/>
      <c r="L10" s="5"/>
      <c r="M10" s="6"/>
    </row>
    <row r="11" spans="2:16" x14ac:dyDescent="0.25"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6"/>
    </row>
    <row r="12" spans="2:16" x14ac:dyDescent="0.25">
      <c r="B12" s="48" t="s">
        <v>8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50"/>
    </row>
    <row r="13" spans="2:16" ht="15" customHeight="1" x14ac:dyDescent="0.25">
      <c r="B13" s="51" t="s">
        <v>3</v>
      </c>
      <c r="C13" s="52"/>
      <c r="D13" s="4" t="s">
        <v>10</v>
      </c>
      <c r="E13" s="5"/>
      <c r="F13" s="5"/>
      <c r="G13" s="5"/>
      <c r="H13" s="5"/>
      <c r="I13" s="5"/>
      <c r="J13" s="5"/>
      <c r="K13" s="5"/>
      <c r="L13" s="5"/>
      <c r="M13" s="6"/>
    </row>
    <row r="14" spans="2:16" x14ac:dyDescent="0.25">
      <c r="B14" s="53"/>
      <c r="C14" s="54"/>
      <c r="D14" s="8" t="s">
        <v>11</v>
      </c>
      <c r="E14" s="9"/>
      <c r="F14" s="9"/>
      <c r="G14" s="9"/>
      <c r="H14" s="9"/>
      <c r="I14" s="9"/>
      <c r="J14" s="9"/>
      <c r="K14" s="9"/>
      <c r="L14" s="9"/>
      <c r="M14" s="11"/>
    </row>
    <row r="15" spans="2:16" x14ac:dyDescent="0.25">
      <c r="B15" s="55" t="s">
        <v>0</v>
      </c>
      <c r="C15" s="56"/>
      <c r="D15" s="4" t="s">
        <v>12</v>
      </c>
      <c r="E15" s="5"/>
      <c r="F15" s="5"/>
      <c r="G15" s="9"/>
      <c r="H15" s="9"/>
      <c r="I15" s="9"/>
      <c r="J15" s="9"/>
      <c r="K15" s="9"/>
      <c r="L15" s="9"/>
      <c r="M15" s="11"/>
    </row>
    <row r="16" spans="2:16" x14ac:dyDescent="0.25">
      <c r="B16" s="57" t="s">
        <v>9</v>
      </c>
      <c r="C16" s="58"/>
      <c r="D16" s="50"/>
      <c r="E16" s="46" t="s">
        <v>14</v>
      </c>
      <c r="F16" s="47"/>
      <c r="G16" s="13">
        <v>0.95</v>
      </c>
      <c r="H16" s="14">
        <v>1</v>
      </c>
      <c r="I16" s="5"/>
      <c r="J16" s="5"/>
      <c r="K16" s="5"/>
      <c r="L16" s="5"/>
      <c r="M16" s="6"/>
    </row>
    <row r="17" spans="2:13" x14ac:dyDescent="0.25">
      <c r="B17" s="7" t="s">
        <v>15</v>
      </c>
      <c r="C17" s="20"/>
      <c r="D17" s="18">
        <v>0.2</v>
      </c>
      <c r="E17" s="30" t="s">
        <v>29</v>
      </c>
      <c r="F17" s="31"/>
      <c r="G17" s="31"/>
      <c r="H17" s="31"/>
      <c r="I17" s="31"/>
      <c r="J17" s="31"/>
      <c r="K17" s="31"/>
      <c r="L17" s="31"/>
      <c r="M17" s="32"/>
    </row>
    <row r="18" spans="2:13" x14ac:dyDescent="0.25">
      <c r="B18" s="7" t="s">
        <v>17</v>
      </c>
      <c r="C18" s="20"/>
      <c r="D18" s="18">
        <v>0.4</v>
      </c>
      <c r="E18" s="33"/>
      <c r="F18" s="34"/>
      <c r="G18" s="34"/>
      <c r="H18" s="34"/>
      <c r="I18" s="34"/>
      <c r="J18" s="34"/>
      <c r="K18" s="34"/>
      <c r="L18" s="34"/>
      <c r="M18" s="35"/>
    </row>
    <row r="19" spans="2:13" x14ac:dyDescent="0.25">
      <c r="B19" s="7" t="s">
        <v>16</v>
      </c>
      <c r="C19" s="20"/>
      <c r="D19" s="18">
        <v>0.6</v>
      </c>
      <c r="E19" s="33"/>
      <c r="F19" s="34"/>
      <c r="G19" s="34"/>
      <c r="H19" s="34"/>
      <c r="I19" s="34"/>
      <c r="J19" s="34"/>
      <c r="K19" s="34"/>
      <c r="L19" s="34"/>
      <c r="M19" s="35"/>
    </row>
    <row r="20" spans="2:13" x14ac:dyDescent="0.25">
      <c r="B20" s="7" t="s">
        <v>18</v>
      </c>
      <c r="C20" s="20"/>
      <c r="D20" s="18">
        <v>0.8</v>
      </c>
      <c r="E20" s="33"/>
      <c r="F20" s="34"/>
      <c r="G20" s="34"/>
      <c r="H20" s="34"/>
      <c r="I20" s="34"/>
      <c r="J20" s="34"/>
      <c r="K20" s="34"/>
      <c r="L20" s="34"/>
      <c r="M20" s="35"/>
    </row>
    <row r="21" spans="2:13" x14ac:dyDescent="0.25">
      <c r="B21" s="7" t="s">
        <v>19</v>
      </c>
      <c r="C21" s="20"/>
      <c r="D21" s="18">
        <v>1</v>
      </c>
      <c r="E21" s="36"/>
      <c r="F21" s="37"/>
      <c r="G21" s="37"/>
      <c r="H21" s="37"/>
      <c r="I21" s="37"/>
      <c r="J21" s="37"/>
      <c r="K21" s="37"/>
      <c r="L21" s="37"/>
      <c r="M21" s="38"/>
    </row>
    <row r="22" spans="2:13" ht="45" x14ac:dyDescent="0.25">
      <c r="B22" s="19" t="s">
        <v>13</v>
      </c>
      <c r="C22" s="19" t="s">
        <v>30</v>
      </c>
      <c r="D22" s="10" t="s">
        <v>20</v>
      </c>
      <c r="E22" s="10" t="s">
        <v>21</v>
      </c>
      <c r="F22" s="45" t="s">
        <v>23</v>
      </c>
      <c r="G22" s="45"/>
      <c r="H22" s="45"/>
      <c r="I22" s="45"/>
      <c r="J22" s="45"/>
      <c r="K22" s="45"/>
      <c r="L22" s="10" t="s">
        <v>22</v>
      </c>
      <c r="M22" s="17" t="s">
        <v>31</v>
      </c>
    </row>
    <row r="23" spans="2:13" ht="15" customHeight="1" x14ac:dyDescent="0.25">
      <c r="B23" s="51" t="s">
        <v>41</v>
      </c>
      <c r="C23" s="10">
        <v>1</v>
      </c>
      <c r="D23" s="16" t="s">
        <v>42</v>
      </c>
      <c r="E23" s="12">
        <v>1</v>
      </c>
      <c r="F23" s="59"/>
      <c r="G23" s="59"/>
      <c r="H23" s="59"/>
      <c r="I23" s="59"/>
      <c r="J23" s="59"/>
      <c r="K23" s="59"/>
      <c r="L23" s="67">
        <f>((E23+E24+E25)/3)/100%</f>
        <v>0.93333333333333324</v>
      </c>
      <c r="M23" s="71" t="s">
        <v>19</v>
      </c>
    </row>
    <row r="24" spans="2:13" ht="47.25" customHeight="1" x14ac:dyDescent="0.25">
      <c r="B24" s="63"/>
      <c r="C24" s="10">
        <v>2</v>
      </c>
      <c r="D24" s="16" t="s">
        <v>43</v>
      </c>
      <c r="E24" s="12">
        <v>0.85</v>
      </c>
      <c r="F24" s="60" t="s">
        <v>24</v>
      </c>
      <c r="G24" s="61"/>
      <c r="H24" s="61"/>
      <c r="I24" s="61"/>
      <c r="J24" s="61"/>
      <c r="K24" s="62"/>
      <c r="L24" s="68"/>
      <c r="M24" s="71"/>
    </row>
    <row r="25" spans="2:13" ht="30" customHeight="1" x14ac:dyDescent="0.25">
      <c r="B25" s="63"/>
      <c r="C25" s="10">
        <v>3</v>
      </c>
      <c r="D25" s="16" t="s">
        <v>44</v>
      </c>
      <c r="E25" s="12">
        <v>0.95</v>
      </c>
      <c r="F25" s="70" t="s">
        <v>25</v>
      </c>
      <c r="G25" s="70"/>
      <c r="H25" s="70"/>
      <c r="I25" s="70"/>
      <c r="J25" s="70"/>
      <c r="K25" s="70"/>
      <c r="L25" s="68"/>
      <c r="M25" s="71"/>
    </row>
    <row r="26" spans="2:13" ht="32.25" customHeight="1" x14ac:dyDescent="0.25">
      <c r="B26" s="51" t="s">
        <v>45</v>
      </c>
      <c r="C26" s="10">
        <v>1</v>
      </c>
      <c r="D26" s="83" t="s">
        <v>46</v>
      </c>
      <c r="E26" s="12">
        <v>1</v>
      </c>
      <c r="F26" s="70" t="s">
        <v>26</v>
      </c>
      <c r="G26" s="70"/>
      <c r="H26" s="70"/>
      <c r="I26" s="70"/>
      <c r="J26" s="70"/>
      <c r="K26" s="70"/>
      <c r="L26" s="69">
        <f>((E26+E27+E28)/3)/100%</f>
        <v>0.91666666666666663</v>
      </c>
      <c r="M26" s="71" t="s">
        <v>18</v>
      </c>
    </row>
    <row r="27" spans="2:13" ht="56.25" customHeight="1" x14ac:dyDescent="0.25">
      <c r="B27" s="64"/>
      <c r="C27" s="10">
        <v>2</v>
      </c>
      <c r="D27" s="16" t="s">
        <v>48</v>
      </c>
      <c r="E27" s="12">
        <v>0.9</v>
      </c>
      <c r="F27" s="70" t="s">
        <v>27</v>
      </c>
      <c r="G27" s="70"/>
      <c r="H27" s="70"/>
      <c r="I27" s="70"/>
      <c r="J27" s="70"/>
      <c r="K27" s="70"/>
      <c r="L27" s="69"/>
      <c r="M27" s="71"/>
    </row>
    <row r="28" spans="2:13" ht="30" x14ac:dyDescent="0.25">
      <c r="B28" s="64"/>
      <c r="C28" s="10">
        <v>3</v>
      </c>
      <c r="D28" s="16" t="s">
        <v>47</v>
      </c>
      <c r="E28" s="12">
        <v>0.85</v>
      </c>
      <c r="F28" s="59"/>
      <c r="G28" s="59"/>
      <c r="H28" s="59"/>
      <c r="I28" s="59"/>
      <c r="J28" s="59"/>
      <c r="K28" s="59"/>
      <c r="L28" s="69"/>
      <c r="M28" s="71"/>
    </row>
    <row r="29" spans="2:13" x14ac:dyDescent="0.25">
      <c r="B29" s="66" t="s">
        <v>49</v>
      </c>
      <c r="C29" s="10">
        <v>1</v>
      </c>
      <c r="D29" s="16" t="s">
        <v>50</v>
      </c>
      <c r="E29" s="12">
        <v>0.6</v>
      </c>
      <c r="F29" s="59"/>
      <c r="G29" s="59"/>
      <c r="H29" s="59"/>
      <c r="I29" s="59"/>
      <c r="J29" s="59"/>
      <c r="K29" s="59"/>
      <c r="L29" s="69">
        <f>((E29+E30+E31)/3)/100%</f>
        <v>0.70000000000000007</v>
      </c>
      <c r="M29" s="71" t="s">
        <v>19</v>
      </c>
    </row>
    <row r="30" spans="2:13" x14ac:dyDescent="0.25">
      <c r="B30" s="64"/>
      <c r="C30" s="10">
        <v>2</v>
      </c>
      <c r="D30" s="16" t="s">
        <v>51</v>
      </c>
      <c r="E30" s="12">
        <v>0.65</v>
      </c>
      <c r="F30" s="70" t="s">
        <v>28</v>
      </c>
      <c r="G30" s="70"/>
      <c r="H30" s="70"/>
      <c r="I30" s="70"/>
      <c r="J30" s="70"/>
      <c r="K30" s="70"/>
      <c r="L30" s="69"/>
      <c r="M30" s="71"/>
    </row>
    <row r="31" spans="2:13" x14ac:dyDescent="0.25">
      <c r="B31" s="65"/>
      <c r="C31" s="10">
        <v>3</v>
      </c>
      <c r="D31" s="16" t="s">
        <v>52</v>
      </c>
      <c r="E31" s="12">
        <v>0.85</v>
      </c>
      <c r="F31" s="59"/>
      <c r="G31" s="59"/>
      <c r="H31" s="59"/>
      <c r="I31" s="59"/>
      <c r="J31" s="59"/>
      <c r="K31" s="59"/>
      <c r="L31" s="69"/>
      <c r="M31" s="71"/>
    </row>
    <row r="32" spans="2:13" x14ac:dyDescent="0.25">
      <c r="B32" s="1"/>
      <c r="C32" s="1"/>
    </row>
    <row r="33" spans="2:3" x14ac:dyDescent="0.25">
      <c r="B33" s="1"/>
      <c r="C33" s="1"/>
    </row>
  </sheetData>
  <mergeCells count="28">
    <mergeCell ref="M23:M25"/>
    <mergeCell ref="M26:M28"/>
    <mergeCell ref="M29:M31"/>
    <mergeCell ref="F29:K29"/>
    <mergeCell ref="F30:K30"/>
    <mergeCell ref="F31:K31"/>
    <mergeCell ref="L23:L25"/>
    <mergeCell ref="L26:L28"/>
    <mergeCell ref="L29:L31"/>
    <mergeCell ref="F23:K23"/>
    <mergeCell ref="F24:K24"/>
    <mergeCell ref="B23:B25"/>
    <mergeCell ref="B26:B28"/>
    <mergeCell ref="B29:B31"/>
    <mergeCell ref="F25:K25"/>
    <mergeCell ref="F26:K26"/>
    <mergeCell ref="F27:K27"/>
    <mergeCell ref="F28:K28"/>
    <mergeCell ref="B3:C6"/>
    <mergeCell ref="K3:M6"/>
    <mergeCell ref="D3:J6"/>
    <mergeCell ref="F22:K22"/>
    <mergeCell ref="E16:F16"/>
    <mergeCell ref="E17:M21"/>
    <mergeCell ref="B12:M12"/>
    <mergeCell ref="B13:C14"/>
    <mergeCell ref="B15:C15"/>
    <mergeCell ref="B16:D16"/>
  </mergeCells>
  <conditionalFormatting sqref="B26 D24:F24 L24 B17:E17 B18:D21 B29 B23 D23:L23 B22:M22 D25:L31">
    <cfRule type="cellIs" dxfId="9" priority="2" operator="between">
      <formula>0.81</formula>
      <formula>1</formula>
    </cfRule>
    <cfRule type="cellIs" dxfId="8" priority="3" operator="between">
      <formula>0.61</formula>
      <formula>0.8</formula>
    </cfRule>
    <cfRule type="cellIs" dxfId="7" priority="4" operator="between">
      <formula>0.41</formula>
      <formula>0.6</formula>
    </cfRule>
    <cfRule type="cellIs" dxfId="6" priority="5" operator="between">
      <formula>0.21</formula>
      <formula>0.4</formula>
    </cfRule>
    <cfRule type="cellIs" dxfId="5" priority="6" operator="between">
      <formula>0.01</formula>
      <formula>0.2</formula>
    </cfRule>
  </conditionalFormatting>
  <dataValidations count="1">
    <dataValidation type="list" allowBlank="1" showInputMessage="1" showErrorMessage="1" sqref="M23:M31" xr:uid="{EB9B6B85-5437-4AF0-90A7-19AE3DB51C88}">
      <formula1>$B$17:$B$21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D24D4-1A45-4C62-9D2E-DDEF82723271}">
  <dimension ref="B2:O32"/>
  <sheetViews>
    <sheetView showGridLines="0" zoomScale="60" zoomScaleNormal="60" zoomScaleSheetLayoutView="50" zoomScalePageLayoutView="10" workbookViewId="0">
      <selection activeCell="N9" sqref="N9"/>
    </sheetView>
  </sheetViews>
  <sheetFormatPr baseColWidth="10" defaultRowHeight="15" x14ac:dyDescent="0.25"/>
  <cols>
    <col min="2" max="2" width="20" customWidth="1"/>
    <col min="3" max="3" width="25.85546875" customWidth="1"/>
    <col min="4" max="4" width="3.5703125" customWidth="1"/>
    <col min="5" max="5" width="18.7109375" customWidth="1"/>
    <col min="6" max="6" width="30.42578125" customWidth="1"/>
    <col min="7" max="7" width="3.85546875" customWidth="1"/>
    <col min="8" max="8" width="21.85546875" customWidth="1"/>
    <col min="9" max="9" width="26.42578125" customWidth="1"/>
    <col min="10" max="10" width="2.85546875" customWidth="1"/>
    <col min="11" max="11" width="16.42578125" customWidth="1"/>
    <col min="12" max="12" width="29.28515625" customWidth="1"/>
    <col min="13" max="13" width="2.85546875" customWidth="1"/>
    <col min="14" max="14" width="25.28515625" customWidth="1"/>
    <col min="15" max="15" width="32.140625" customWidth="1"/>
    <col min="17" max="17" width="23.42578125" customWidth="1"/>
  </cols>
  <sheetData>
    <row r="2" spans="2:15" ht="15" customHeight="1" x14ac:dyDescent="0.25">
      <c r="C2" s="80" t="s">
        <v>35</v>
      </c>
      <c r="D2" s="80"/>
      <c r="E2" s="80"/>
      <c r="F2" s="80"/>
      <c r="G2" s="80"/>
      <c r="H2" s="80"/>
      <c r="I2" s="84"/>
      <c r="J2" s="84"/>
      <c r="K2" s="84"/>
      <c r="L2" s="84"/>
      <c r="M2" s="84"/>
      <c r="N2" s="84"/>
    </row>
    <row r="3" spans="2:15" ht="15" customHeight="1" x14ac:dyDescent="0.25">
      <c r="C3" s="80"/>
      <c r="D3" s="80"/>
      <c r="E3" s="80"/>
      <c r="F3" s="80"/>
      <c r="G3" s="80"/>
      <c r="H3" s="80"/>
      <c r="I3" s="84"/>
      <c r="J3" s="84"/>
      <c r="K3" s="84"/>
      <c r="L3" s="84"/>
      <c r="M3" s="84"/>
      <c r="N3" s="84"/>
    </row>
    <row r="4" spans="2:15" ht="15" customHeight="1" x14ac:dyDescent="0.25">
      <c r="C4" s="80"/>
      <c r="D4" s="80"/>
      <c r="E4" s="80"/>
      <c r="F4" s="80"/>
      <c r="G4" s="80"/>
      <c r="H4" s="80"/>
      <c r="I4" s="84"/>
      <c r="J4" s="84"/>
      <c r="K4" s="84"/>
      <c r="L4" s="84"/>
      <c r="M4" s="84"/>
      <c r="N4" s="84"/>
    </row>
    <row r="5" spans="2:15" ht="15" customHeight="1" x14ac:dyDescent="0.25">
      <c r="C5" s="80"/>
      <c r="D5" s="80"/>
      <c r="E5" s="80"/>
      <c r="F5" s="80"/>
      <c r="G5" s="80"/>
      <c r="H5" s="80"/>
      <c r="I5" s="84"/>
      <c r="J5" s="84"/>
      <c r="K5" s="84"/>
      <c r="L5" s="84"/>
      <c r="M5" s="84"/>
      <c r="N5" s="84"/>
    </row>
    <row r="8" spans="2:15" ht="15" customHeight="1" x14ac:dyDescent="0.3">
      <c r="B8" s="72" t="s">
        <v>32</v>
      </c>
      <c r="C8" s="72"/>
      <c r="E8" s="72" t="s">
        <v>33</v>
      </c>
      <c r="F8" s="72"/>
      <c r="H8" s="72" t="s">
        <v>34</v>
      </c>
      <c r="I8" s="72"/>
    </row>
    <row r="9" spans="2:15" ht="30" customHeight="1" x14ac:dyDescent="0.25">
      <c r="B9" s="39" t="s">
        <v>41</v>
      </c>
      <c r="C9" s="75"/>
      <c r="E9" s="77" t="s">
        <v>45</v>
      </c>
      <c r="F9" s="77"/>
      <c r="H9" s="39" t="s">
        <v>49</v>
      </c>
      <c r="I9" s="75"/>
    </row>
    <row r="10" spans="2:15" ht="22.5" customHeight="1" x14ac:dyDescent="0.25">
      <c r="B10" s="43"/>
      <c r="C10" s="76"/>
      <c r="E10" s="77"/>
      <c r="F10" s="77"/>
      <c r="H10" s="41"/>
      <c r="I10" s="81"/>
    </row>
    <row r="11" spans="2:15" ht="15" customHeight="1" x14ac:dyDescent="0.25">
      <c r="B11" s="73">
        <f>Indicadores!L23</f>
        <v>0.93333333333333324</v>
      </c>
      <c r="C11" s="74"/>
      <c r="E11" s="78">
        <f>Indicadores!L26</f>
        <v>0.91666666666666663</v>
      </c>
      <c r="F11" s="79"/>
      <c r="H11" s="78">
        <f>Indicadores!L29</f>
        <v>0.70000000000000007</v>
      </c>
      <c r="I11" s="79"/>
    </row>
    <row r="12" spans="2:15" ht="15" customHeight="1" x14ac:dyDescent="0.25">
      <c r="B12" s="21"/>
      <c r="C12" s="21"/>
      <c r="E12" s="22"/>
      <c r="F12" s="22"/>
      <c r="H12" s="22"/>
      <c r="I12" s="22"/>
    </row>
    <row r="13" spans="2:15" ht="15" customHeight="1" x14ac:dyDescent="0.25">
      <c r="B13" s="21"/>
      <c r="C13" s="21"/>
      <c r="E13" s="82" t="s">
        <v>37</v>
      </c>
      <c r="F13" s="82"/>
      <c r="G13" s="82"/>
      <c r="H13" s="69">
        <f>(B11+E11+H11)/3</f>
        <v>0.85</v>
      </c>
      <c r="I13" s="69"/>
      <c r="J13" s="23">
        <f>100%-H13</f>
        <v>0.15000000000000002</v>
      </c>
      <c r="K13" s="22"/>
      <c r="L13" s="22"/>
      <c r="N13" s="22"/>
      <c r="O13" s="22"/>
    </row>
    <row r="14" spans="2:15" ht="15" customHeight="1" x14ac:dyDescent="0.25">
      <c r="B14" s="21"/>
      <c r="C14" s="21"/>
      <c r="E14" s="22"/>
      <c r="F14" s="22"/>
      <c r="H14" s="22"/>
      <c r="I14" s="22"/>
      <c r="K14" s="22"/>
      <c r="L14" s="22"/>
      <c r="N14" s="22"/>
      <c r="O14" s="22"/>
    </row>
    <row r="15" spans="2:15" ht="15" customHeight="1" x14ac:dyDescent="0.25"/>
    <row r="17" spans="3:15" ht="15" customHeight="1" x14ac:dyDescent="0.25"/>
    <row r="18" spans="3:15" ht="15" customHeight="1" x14ac:dyDescent="0.25"/>
    <row r="20" spans="3:15" ht="15" customHeight="1" x14ac:dyDescent="0.25"/>
    <row r="21" spans="3:15" ht="15" customHeight="1" x14ac:dyDescent="0.25"/>
    <row r="23" spans="3:15" ht="15" customHeight="1" x14ac:dyDescent="0.25"/>
    <row r="24" spans="3:15" ht="15" customHeight="1" x14ac:dyDescent="0.25"/>
    <row r="26" spans="3:15" ht="15" customHeight="1" x14ac:dyDescent="0.25"/>
    <row r="29" spans="3:15" ht="15" customHeight="1" x14ac:dyDescent="0.25">
      <c r="C29" s="80" t="s">
        <v>36</v>
      </c>
      <c r="D29" s="80"/>
      <c r="E29" s="80"/>
      <c r="F29" s="80"/>
      <c r="G29" s="80"/>
      <c r="H29" s="80"/>
      <c r="I29" s="84"/>
      <c r="J29" s="84"/>
      <c r="K29" s="84"/>
      <c r="L29" s="84"/>
      <c r="M29" s="84"/>
      <c r="N29" s="84"/>
      <c r="O29" s="84"/>
    </row>
    <row r="30" spans="3:15" ht="15" customHeight="1" x14ac:dyDescent="0.25">
      <c r="C30" s="80"/>
      <c r="D30" s="80"/>
      <c r="E30" s="80"/>
      <c r="F30" s="80"/>
      <c r="G30" s="80"/>
      <c r="H30" s="80"/>
      <c r="I30" s="84"/>
      <c r="J30" s="84"/>
      <c r="K30" s="84"/>
      <c r="L30" s="84"/>
      <c r="M30" s="84"/>
      <c r="N30" s="84"/>
      <c r="O30" s="84"/>
    </row>
    <row r="31" spans="3:15" ht="15" customHeight="1" x14ac:dyDescent="0.25">
      <c r="C31" s="80"/>
      <c r="D31" s="80"/>
      <c r="E31" s="80"/>
      <c r="F31" s="80"/>
      <c r="G31" s="80"/>
      <c r="H31" s="80"/>
      <c r="I31" s="84"/>
      <c r="J31" s="84"/>
      <c r="K31" s="84"/>
      <c r="L31" s="84"/>
      <c r="M31" s="84"/>
      <c r="N31" s="84"/>
      <c r="O31" s="84"/>
    </row>
    <row r="32" spans="3:15" ht="15" customHeight="1" x14ac:dyDescent="0.25">
      <c r="C32" s="80"/>
      <c r="D32" s="80"/>
      <c r="E32" s="80"/>
      <c r="F32" s="80"/>
      <c r="G32" s="80"/>
      <c r="H32" s="80"/>
      <c r="I32" s="84"/>
      <c r="J32" s="84"/>
      <c r="K32" s="84"/>
      <c r="L32" s="84"/>
      <c r="M32" s="84"/>
      <c r="N32" s="84"/>
      <c r="O32" s="84"/>
    </row>
  </sheetData>
  <mergeCells count="13">
    <mergeCell ref="H9:I10"/>
    <mergeCell ref="H11:I11"/>
    <mergeCell ref="E13:G13"/>
    <mergeCell ref="H13:I13"/>
    <mergeCell ref="C29:H32"/>
    <mergeCell ref="C2:H5"/>
    <mergeCell ref="B8:C8"/>
    <mergeCell ref="E8:F8"/>
    <mergeCell ref="H8:I8"/>
    <mergeCell ref="B11:C11"/>
    <mergeCell ref="B9:C10"/>
    <mergeCell ref="E9:F10"/>
    <mergeCell ref="E11:F11"/>
  </mergeCells>
  <conditionalFormatting sqref="H9 E9 B9 K13:K14 B11:B14 E11:E14 H11:H14 N13:N14">
    <cfRule type="cellIs" dxfId="4" priority="16" operator="between">
      <formula>0.81</formula>
      <formula>1</formula>
    </cfRule>
    <cfRule type="cellIs" dxfId="3" priority="17" operator="between">
      <formula>0.61</formula>
      <formula>0.8</formula>
    </cfRule>
    <cfRule type="cellIs" dxfId="2" priority="18" operator="between">
      <formula>0.41</formula>
      <formula>0.6</formula>
    </cfRule>
    <cfRule type="cellIs" dxfId="1" priority="19" operator="between">
      <formula>0.21</formula>
      <formula>0.4</formula>
    </cfRule>
    <cfRule type="cellIs" dxfId="0" priority="20" operator="between">
      <formula>0.01</formula>
      <formula>0.2</formula>
    </cfRule>
  </conditionalFormatting>
  <pageMargins left="0.7" right="0.7" top="0.75" bottom="0.75" header="0.3" footer="0.3"/>
  <pageSetup paperSize="9" scale="27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Indicadores</vt:lpstr>
      <vt:lpstr>Cumplimiento</vt:lpstr>
      <vt:lpstr>Cumplimiento!Área_de_impresión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</dc:creator>
  <cp:lastModifiedBy>OP</cp:lastModifiedBy>
  <dcterms:created xsi:type="dcterms:W3CDTF">2022-11-14T00:26:01Z</dcterms:created>
  <dcterms:modified xsi:type="dcterms:W3CDTF">2023-01-26T03:50:38Z</dcterms:modified>
</cp:coreProperties>
</file>