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Wilson\Desktop\trbajo residuos\seguimiento del PGIRS\"/>
    </mc:Choice>
  </mc:AlternateContent>
  <xr:revisionPtr revIDLastSave="0" documentId="13_ncr:1_{E20B4F5C-1D29-4250-B9DD-0E0C7F499D75}" xr6:coauthVersionLast="45" xr6:coauthVersionMax="45" xr10:uidLastSave="{00000000-0000-0000-0000-000000000000}"/>
  <bookViews>
    <workbookView xWindow="-120" yWindow="-120" windowWidth="20730" windowHeight="11160" firstSheet="4" activeTab="10" xr2:uid="{00000000-000D-0000-FFFF-FFFF00000000}"/>
  </bookViews>
  <sheets>
    <sheet name="INSTITUCIONAL" sheetId="1" r:id="rId1"/>
    <sheet name="RECOLECCIÓN Y TRANSPORTE" sheetId="4" r:id="rId2"/>
    <sheet name="BARRIDO" sheetId="10" r:id="rId3"/>
    <sheet name="CORTE Y PODA" sheetId="5" r:id="rId4"/>
    <sheet name="LAVADO" sheetId="6" r:id="rId5"/>
    <sheet name="APROVECHAMIENTO" sheetId="7" r:id="rId6"/>
    <sheet name="DISPOSICIÓN FINAL " sheetId="8" r:id="rId7"/>
    <sheet name="RSE" sheetId="9" r:id="rId8"/>
    <sheet name="RCD" sheetId="11" r:id="rId9"/>
    <sheet name="RSR" sheetId="12" r:id="rId10"/>
    <sheet name="RIESGOS" sheetId="13"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9" i="8" l="1"/>
  <c r="I17" i="13" l="1"/>
  <c r="J17" i="13" s="1"/>
  <c r="K17" i="13" s="1"/>
  <c r="L17" i="13" s="1"/>
  <c r="M17" i="13" s="1"/>
  <c r="N17" i="13" s="1"/>
  <c r="O17" i="13" s="1"/>
  <c r="P17" i="13" s="1"/>
  <c r="Q17" i="13" s="1"/>
  <c r="R17" i="13" s="1"/>
  <c r="S17" i="13" s="1"/>
  <c r="J14" i="13"/>
  <c r="K14" i="13"/>
  <c r="K15" i="13" s="1"/>
  <c r="L14" i="13"/>
  <c r="L15" i="13" s="1"/>
  <c r="M14" i="13"/>
  <c r="M15" i="13" s="1"/>
  <c r="N14" i="13"/>
  <c r="N15" i="13" s="1"/>
  <c r="O14" i="13"/>
  <c r="O15" i="13" s="1"/>
  <c r="P14" i="13"/>
  <c r="P15" i="13" s="1"/>
  <c r="Q14" i="13"/>
  <c r="Q15" i="13" s="1"/>
  <c r="R14" i="13"/>
  <c r="R15" i="13" s="1"/>
  <c r="S14" i="13"/>
  <c r="S15" i="13" s="1"/>
  <c r="I14" i="13"/>
  <c r="Q13" i="13"/>
  <c r="R13" i="13"/>
  <c r="S13" i="13"/>
  <c r="P13" i="13"/>
  <c r="J13" i="13"/>
  <c r="K13" i="13" s="1"/>
  <c r="L13" i="13" s="1"/>
  <c r="M13" i="13" s="1"/>
  <c r="N13" i="13" s="1"/>
  <c r="O13" i="13" s="1"/>
  <c r="E5" i="12" l="1"/>
  <c r="E6" i="12" s="1"/>
  <c r="E5" i="11"/>
  <c r="I11" i="11"/>
  <c r="K11" i="11" s="1"/>
  <c r="M11" i="11" s="1"/>
  <c r="O11" i="11" s="1"/>
  <c r="Q11" i="11" s="1"/>
  <c r="S11" i="11" s="1"/>
  <c r="J11" i="11"/>
  <c r="L11" i="11" s="1"/>
  <c r="N11" i="11" s="1"/>
  <c r="P11" i="11" s="1"/>
  <c r="R11" i="11" s="1"/>
  <c r="E6" i="10"/>
  <c r="H8" i="8"/>
  <c r="H9" i="8"/>
  <c r="I8" i="8"/>
  <c r="J8" i="8"/>
  <c r="K8" i="8"/>
  <c r="L8" i="8"/>
  <c r="M8" i="8"/>
  <c r="N8" i="8"/>
  <c r="O8" i="8"/>
  <c r="P8" i="8"/>
  <c r="Q8" i="8"/>
  <c r="R8" i="8"/>
  <c r="S8" i="8"/>
  <c r="G8" i="8"/>
  <c r="O12" i="4"/>
  <c r="S12" i="4"/>
  <c r="K12" i="4"/>
  <c r="I9" i="8" l="1"/>
  <c r="J9" i="8" s="1"/>
  <c r="K9" i="8" s="1"/>
  <c r="L9" i="8" s="1"/>
  <c r="M9" i="8" s="1"/>
  <c r="N9" i="8" s="1"/>
  <c r="O9" i="8" s="1"/>
  <c r="P9" i="8" s="1"/>
  <c r="Q9" i="8" s="1"/>
  <c r="R9" i="8" s="1"/>
  <c r="S9" i="8" s="1"/>
  <c r="G9" i="8" s="1"/>
</calcChain>
</file>

<file path=xl/sharedStrings.xml><?xml version="1.0" encoding="utf-8"?>
<sst xmlns="http://schemas.openxmlformats.org/spreadsheetml/2006/main" count="1586" uniqueCount="702">
  <si>
    <t>Programa institucional de la prestación del servicio público de aseo</t>
  </si>
  <si>
    <t>Nivel</t>
  </si>
  <si>
    <t>Indicadores</t>
  </si>
  <si>
    <t>Meta Final</t>
  </si>
  <si>
    <t>Metas Intermedias</t>
  </si>
  <si>
    <t>Medios de verificación</t>
  </si>
  <si>
    <t>Cantidad</t>
  </si>
  <si>
    <t>Calidad</t>
  </si>
  <si>
    <t>Tiempo</t>
  </si>
  <si>
    <t>Lugar</t>
  </si>
  <si>
    <t>Grupo Social</t>
  </si>
  <si>
    <t>Año 1</t>
  </si>
  <si>
    <t>Año 2</t>
  </si>
  <si>
    <t>Año 3</t>
  </si>
  <si>
    <t>Año 4</t>
  </si>
  <si>
    <t>Año 5</t>
  </si>
  <si>
    <t>Año 6</t>
  </si>
  <si>
    <t>Año 7</t>
  </si>
  <si>
    <t>Año 8</t>
  </si>
  <si>
    <t>Año 9</t>
  </si>
  <si>
    <t>Año 10</t>
  </si>
  <si>
    <t>Año 11</t>
  </si>
  <si>
    <t>Año 12</t>
  </si>
  <si>
    <t>Indicador*</t>
  </si>
  <si>
    <t>Fuente de Información</t>
  </si>
  <si>
    <t>Método de recolección</t>
  </si>
  <si>
    <t>Frecuencia</t>
  </si>
  <si>
    <t>Responsable</t>
  </si>
  <si>
    <t>Objetivo:  Mejorar la gestión institucional para prestar el servicio público de aseo en el municipio de Turmequé</t>
  </si>
  <si>
    <t xml:space="preserve">Porcentaje de suscripción de usuarios </t>
  </si>
  <si>
    <t xml:space="preserve">logrado  en la prestación del servicio de aseo garantizando cobertura, continuidad y calidad </t>
  </si>
  <si>
    <t>durante los años 2015 y 2026</t>
  </si>
  <si>
    <t>en el municipio de Turmequé</t>
  </si>
  <si>
    <t xml:space="preserve">por el operador del servicio </t>
  </si>
  <si>
    <t xml:space="preserve">Anual </t>
  </si>
  <si>
    <t xml:space="preserve">Empresa operadora del servicio </t>
  </si>
  <si>
    <t xml:space="preserve">Porcentaje de atención de reclamos </t>
  </si>
  <si>
    <t xml:space="preserve">logrado en la prestación del servicio de aseo garantizando  atención oportuna </t>
  </si>
  <si>
    <t>Porcentaje de satisfacción de usuarios</t>
  </si>
  <si>
    <t xml:space="preserve">logrado en la prestación del servicio de aseo garantizando cobertura, continuidad y calidad </t>
  </si>
  <si>
    <t>Proyecto: Fortalecimiento del prestador del servicio público de aseo del municipio</t>
  </si>
  <si>
    <t xml:space="preserve">Unidad de liquidez </t>
  </si>
  <si>
    <t xml:space="preserve">lograda en la prestación del servicio de aseo garantizando cobertura, continuidad y calidad </t>
  </si>
  <si>
    <t>Unidad de relación de ingresos y costos</t>
  </si>
  <si>
    <t>alcanzada en la prestación del servicio de aseo garantizando cobertura, continuidad y calidad</t>
  </si>
  <si>
    <t>Actividad: Apoyar la actualización catastral de usuarios del servicio público de aseo del municipio</t>
  </si>
  <si>
    <t>Unidad de estudios de catastro de usuarios del servicio público de aseo</t>
  </si>
  <si>
    <t>actualizadas e implementadas en el 100%,</t>
  </si>
  <si>
    <t>durante el año 2016,</t>
  </si>
  <si>
    <t xml:space="preserve">por el operador del servicio                                          </t>
  </si>
  <si>
    <t xml:space="preserve">Dependencia encargada de contratación municipal </t>
  </si>
  <si>
    <t xml:space="preserve">Actividad: Apoyar la actualización tarifaria para la prestación del servicio público de aseo municipal </t>
  </si>
  <si>
    <t xml:space="preserve">Unidad de estudios de costos y tarifas para la prestación del servicio de aseo </t>
  </si>
  <si>
    <t xml:space="preserve">actualizada e implementada en el 90%  </t>
  </si>
  <si>
    <t>entre el año 2015 y el año 2022,</t>
  </si>
  <si>
    <t>Proyecto: Planificación de instrumentos  para la gestión integral de residuos sólidos</t>
  </si>
  <si>
    <t xml:space="preserve">Numero de instrumentos de planificación de gestión integral de residuos sólidos </t>
  </si>
  <si>
    <t>planificados en el 100% de sus programas</t>
  </si>
  <si>
    <t>en forma cuatrienal</t>
  </si>
  <si>
    <t xml:space="preserve">por la administración municipal </t>
  </si>
  <si>
    <t>Secretaría de Planeación Municipal</t>
  </si>
  <si>
    <t xml:space="preserve">Actividad: Revisar y/o actualizar el Plan de Gestión Integral de Residuos Sólidos PGIRS del Municipio </t>
  </si>
  <si>
    <t>Numero de Planes de Gestión Integral de Residuos Sólidos PGIRS</t>
  </si>
  <si>
    <t xml:space="preserve">revisados y actualizados en el 100% de sus programas </t>
  </si>
  <si>
    <t>en forma cuatrienal, durante el primer semestre de  cada administración municipal</t>
  </si>
  <si>
    <t>en el municipio de Turmequé,</t>
  </si>
  <si>
    <t xml:space="preserve">para satisfacer las necesidades de los habitantes </t>
  </si>
  <si>
    <t>Revisión de informe</t>
  </si>
  <si>
    <t xml:space="preserve">Actividad; Actualizar el estudio de caracterización de residuos sólidos </t>
  </si>
  <si>
    <t xml:space="preserve">Numero de estudios de caracterización de residuos sólidos </t>
  </si>
  <si>
    <t>realizado conforme a disposiciones del RAS, para el 100% de los tipos  de usuarios</t>
  </si>
  <si>
    <t>en forma anual</t>
  </si>
  <si>
    <t xml:space="preserve">en el área urbana del municipio de Turmequé, </t>
  </si>
  <si>
    <t>para conocer las características de los residuos generados por los habitantes</t>
  </si>
  <si>
    <t>Proyecto: Coordinación  institucional para la articulación a esquemas regionales de aseo público</t>
  </si>
  <si>
    <t>Numero de esquemas regionales de prestación del servicio público de aseo</t>
  </si>
  <si>
    <t xml:space="preserve">coordinados para prestar adecuadamente el 100% de los componentes del servicio  </t>
  </si>
  <si>
    <t>entre el año 2015 y el año 2026</t>
  </si>
  <si>
    <t xml:space="preserve">en el departamento de Boyacá </t>
  </si>
  <si>
    <t>para satisfacer las necesidades de los usuarios del municipio de Turmequé</t>
  </si>
  <si>
    <t>Actividad: Formalizar un convenio  para mantener al municipio en el esquema regional de disposición final de residuos sólidos ordinarios y de RCD del municipio de Tunja</t>
  </si>
  <si>
    <t>Numero de convenios de acceso al servicio de  disposición de residuos no reciclables y de RCD</t>
  </si>
  <si>
    <t xml:space="preserve">formalizados para disponer el 100% de estos residuos </t>
  </si>
  <si>
    <t>en el sistema de disposición final del municipio de Tunja</t>
  </si>
  <si>
    <t xml:space="preserve">para garantizar la prestación integral a los usuarios </t>
  </si>
  <si>
    <t>Actividad: Formalizar un convenio para mantener al municipio en el esquema regional de disposición final de residuos sólidos no reciclables del municipio de Ramiriquí</t>
  </si>
  <si>
    <t>Convenios de acceso al servicio de  disposición de residuos no reciclables</t>
  </si>
  <si>
    <t>entre el año 2015 y el año 2027</t>
  </si>
  <si>
    <t>en el sistema de disposición final del municipio de Ramiriquí</t>
  </si>
  <si>
    <t xml:space="preserve">Proyecto: Operación institucional eficiente en la prestación del servicio público de aseo </t>
  </si>
  <si>
    <t xml:space="preserve">Porcentaje de eficiencia operacional </t>
  </si>
  <si>
    <t>mantenido en la prestación de servicio, para garantizar una cobertura del 100%</t>
  </si>
  <si>
    <t xml:space="preserve">por parte del prestador del servicio </t>
  </si>
  <si>
    <t>Actividad: Operar adecuadamente la gestión administrativa y comercial en la prestación del servicio público de aseo</t>
  </si>
  <si>
    <t>Porcentaje de eficiencia de facturación</t>
  </si>
  <si>
    <t>alcanzado en la prestación del servicio de aseo garantizando cobertura, continuidad y calidad</t>
  </si>
  <si>
    <t xml:space="preserve">Porcentaje de eficiencia de recaudo </t>
  </si>
  <si>
    <t>logrado en la prestación del servicio de aseo garantizando cobertura, continuidad y calidad</t>
  </si>
  <si>
    <t>Programa de generación, almacenamiento, presentación, recolección y transporte de residuos sólidos</t>
  </si>
  <si>
    <t>Objetivo: Adecuar la generación, el almacenamiento y la presentación de residuos sólidos</t>
  </si>
  <si>
    <t xml:space="preserve">Porcentaje de reducción de residuos sólidos </t>
  </si>
  <si>
    <t>disminuido n el sistema de aseo</t>
  </si>
  <si>
    <t>anualmente</t>
  </si>
  <si>
    <t xml:space="preserve">por los usuarios del servicio de aseo </t>
  </si>
  <si>
    <t xml:space="preserve">Reducción de residuos sólidos </t>
  </si>
  <si>
    <t xml:space="preserve">Registro de peso de residuos aprovechados y dispuestos </t>
  </si>
  <si>
    <t>Revisión de registros</t>
  </si>
  <si>
    <t>Empresa operadora del servicio de recolección y transporte</t>
  </si>
  <si>
    <t>Porcentaje de separación en la fuente</t>
  </si>
  <si>
    <t xml:space="preserve">logrado en el sistema de aseo  con almacenamiento y presentación  adecuada de residuos sólidos (orgánicos, reciclables y no reciclables) </t>
  </si>
  <si>
    <t>entre los años 2015 y 2026</t>
  </si>
  <si>
    <t xml:space="preserve">por los usuarios </t>
  </si>
  <si>
    <t>Separación en la fuente</t>
  </si>
  <si>
    <t xml:space="preserve">Registro de sanciones de usuarios por presentación inadecuada de residuos sólidos de la Policía y la Inspección de Policía </t>
  </si>
  <si>
    <t>Proyecto: Cultura de No Basura (Basura Cero)</t>
  </si>
  <si>
    <t>Porcentaje de educación en cultura de No Basura (Basura Cero)</t>
  </si>
  <si>
    <t xml:space="preserve">logrado en el sistema de aseo </t>
  </si>
  <si>
    <t>en Turmequé</t>
  </si>
  <si>
    <t xml:space="preserve">con los habitantes del municipio </t>
  </si>
  <si>
    <t>Educación en cultura de No Basura (Basura Cero)</t>
  </si>
  <si>
    <t>Registro de educación de habitantes en cultura de No Basura</t>
  </si>
  <si>
    <t>Actividades: Realizar campañas de educación ambiental en Basura Cero (responsabilidad, reducción, reutilización y reciclaje)</t>
  </si>
  <si>
    <t xml:space="preserve">Número de campañas de educación ambiental en Basura Cero </t>
  </si>
  <si>
    <t>realizadas para fomentar la responsabilidad, reducción, reutilización y el reciclaje</t>
  </si>
  <si>
    <t>dirigidas a los usuarios del servicio de aseo</t>
  </si>
  <si>
    <t xml:space="preserve">Campañas de educación en Basura Cero </t>
  </si>
  <si>
    <t xml:space="preserve">Registro de campañas en Basura Cero </t>
  </si>
  <si>
    <t>Actividades: Cofinanciar Proyectos Ambientales de Educación Ambiental Escolar (PRAES) para promover una cultura de no basuras (Basura Cero) en el municipio</t>
  </si>
  <si>
    <t xml:space="preserve">Número de PRAES Basura Cero </t>
  </si>
  <si>
    <t>cofinanciados para impulsar una cultura de no basura (reducción, reutilización, reciclaje y responsabilidad)</t>
  </si>
  <si>
    <t xml:space="preserve">beneficiando las instituciones educativas </t>
  </si>
  <si>
    <t>Cofinanciación de PRAES Basura Cero</t>
  </si>
  <si>
    <t>Registro de cofinanciación de PRAES</t>
  </si>
  <si>
    <t>Actividades: Cofinanciar Proyectos Ambientales de Educación Ambiental Ciudadana (PROCEDAS) para promover una cultura de no basuras (Basura Cero) en el municipio</t>
  </si>
  <si>
    <t>Número de PROCEDAS Basura Cero</t>
  </si>
  <si>
    <t xml:space="preserve">beneficiando organizaciones civiles </t>
  </si>
  <si>
    <t>Cofinanciación de PROCEDAS Basura Cero</t>
  </si>
  <si>
    <t>Registro de cofinanciación de PROCEDAS</t>
  </si>
  <si>
    <t>Actividades: Suministrar recipientes de almacenamiento para fortalecer los procesos de separación en la fuente</t>
  </si>
  <si>
    <t xml:space="preserve">Unidades de recipientes de almacenamiento y presentación de residuos </t>
  </si>
  <si>
    <t xml:space="preserve">suministrados para separación adecuada de Residuos Solidos Orgánicos Biodegradables (RSOB) </t>
  </si>
  <si>
    <t>para beneficio de los usuarios del servicio de aseo</t>
  </si>
  <si>
    <t>Suministro de recipientes de almacenamiento de RSOB</t>
  </si>
  <si>
    <t>Registro de entrega de  recipientes de almacenamiento</t>
  </si>
  <si>
    <t xml:space="preserve">suministrados para separación adecuada de Residuos Solidos Reciclables (RSR) </t>
  </si>
  <si>
    <t>Suministro de recipientes de almacenamiento de RSR</t>
  </si>
  <si>
    <t xml:space="preserve">Unidades de juegos de recipientes de almacenamiento y presentación de residuos </t>
  </si>
  <si>
    <t xml:space="preserve">suministrados para separación adecuada de residuos sólidos ordinarios </t>
  </si>
  <si>
    <t>para beneficio de usuarios de aseo generadores de volúmenes mayores</t>
  </si>
  <si>
    <t>Suministro de juegos de  recipientes de almacenamiento</t>
  </si>
  <si>
    <t>Proyecto: Control ambiental en la presentación y almacenamiento de residuos sólidos</t>
  </si>
  <si>
    <t xml:space="preserve">Porcentaje de control ambiental </t>
  </si>
  <si>
    <t xml:space="preserve">logrado para garantizar el almacenamiento y presentación adecuado en el lugar de generación </t>
  </si>
  <si>
    <t>en el área urbana de Turmequé</t>
  </si>
  <si>
    <t>por parte de los usuarios del servicio de ase</t>
  </si>
  <si>
    <t>Control ambiental en el servicio de aseo</t>
  </si>
  <si>
    <t>Registro de control ambiental de usuarios del servicio de aseo</t>
  </si>
  <si>
    <t>Actividades: Suministrar insumos para el desarrollo de campañas de control ambiental en almacenamiento y la presentación adecuado de residuos sólidos</t>
  </si>
  <si>
    <t xml:space="preserve">Unidades de talonarios de comparendo ambiental </t>
  </si>
  <si>
    <t>suministradas para desarrollar campañas de control ambiental en separación en la fuente</t>
  </si>
  <si>
    <t>en forme cuatrienal</t>
  </si>
  <si>
    <t>para facilitar las labores de la Policía Municipal</t>
  </si>
  <si>
    <t xml:space="preserve">Suministro de talonarios de comparendo ambiental </t>
  </si>
  <si>
    <t xml:space="preserve">Registro de entrega de suministros </t>
  </si>
  <si>
    <t>Almacén Municipal</t>
  </si>
  <si>
    <t xml:space="preserve">Unidades de cámaras fotográficas </t>
  </si>
  <si>
    <t>para facilitar las labores de control de la empresa de aseo</t>
  </si>
  <si>
    <t xml:space="preserve">Suministro de cámaras fotográficas </t>
  </si>
  <si>
    <t>Actividades: Realizar campañas de control ambiental  para el almacenamiento y presentación adecuada de residuos  sólidos en el lugar de generación</t>
  </si>
  <si>
    <t xml:space="preserve">Número de campañas de control ambiental </t>
  </si>
  <si>
    <t xml:space="preserve">Realizadas para fomentar el almacenamiento y presentación adecuada de residuos sólidos </t>
  </si>
  <si>
    <t>por parte de la empresa de aseo y el municipio</t>
  </si>
  <si>
    <t>Objetivo: Prestar adecuadamente el servicio de recolección y transporte de residuos sólidos</t>
  </si>
  <si>
    <t xml:space="preserve">Porcentaje de cumplimiento de frecuencias de recolección de residuos </t>
  </si>
  <si>
    <t>logrado en el servicio de aseo con recolección selectiva de residuos sólidos (orgánico 2 veces por semana y reciclable y no reciclable 1 vez por semana)</t>
  </si>
  <si>
    <t>por la empresa operadora del servicio</t>
  </si>
  <si>
    <t xml:space="preserve">Cumplimiento de frecuencias </t>
  </si>
  <si>
    <t>Registro de cumplimiento e incumplimiento de rutas de recolección selectiva</t>
  </si>
  <si>
    <t xml:space="preserve">Porcentaje de cobertura del servicio de recolección y transporte  </t>
  </si>
  <si>
    <t>logrado en el sistema de aseo en forma selectiva</t>
  </si>
  <si>
    <t>Cobertura de recolección y transporte</t>
  </si>
  <si>
    <t>Registro de recolección y transporte de residuos sólidos</t>
  </si>
  <si>
    <t xml:space="preserve">Mensual </t>
  </si>
  <si>
    <t>Porcentaje de reducción anual de costos de transporte de residuos sólidos</t>
  </si>
  <si>
    <t xml:space="preserve">logrado en la prestación del servicio de aseo </t>
  </si>
  <si>
    <t>Reducción de costos de transporte</t>
  </si>
  <si>
    <t>Registro contable empresa prestadora del servicio de aseo</t>
  </si>
  <si>
    <t>Proyecto: Fortalecimiento del sistema de recolección y transporte</t>
  </si>
  <si>
    <t xml:space="preserve">Porcentaje de fortalecimiento  </t>
  </si>
  <si>
    <t xml:space="preserve">logrado en el sistema de recolección y transporte con desarrollo de rutas selectivas </t>
  </si>
  <si>
    <t>para beneficiar la empresa de aseo</t>
  </si>
  <si>
    <t>Fortalecimiento del sistema de recolección y transporte</t>
  </si>
  <si>
    <t xml:space="preserve">Actividad: Adquirir contenedores para la recolección selectiva de residuos reciclables y no reciclables en volqueta </t>
  </si>
  <si>
    <t xml:space="preserve">Unidades de contenedores plásticos </t>
  </si>
  <si>
    <t xml:space="preserve">adquiridos para la recolección selectiva de residuos sólidos en volqueta </t>
  </si>
  <si>
    <t xml:space="preserve">por la Administración Municipal  </t>
  </si>
  <si>
    <t xml:space="preserve">Adquisición de contenedores plásticos de recolección </t>
  </si>
  <si>
    <t>Actividad: Operar adecuadamente el servicio de recolección y transporte</t>
  </si>
  <si>
    <t xml:space="preserve">Número de veces por semana que son </t>
  </si>
  <si>
    <t xml:space="preserve">operadas las rutas de recolección de residuos sólidos </t>
  </si>
  <si>
    <t xml:space="preserve">Frecuencia de recolección de residuos </t>
  </si>
  <si>
    <t>Registro de frecuencias de recolección selectiva</t>
  </si>
  <si>
    <t xml:space="preserve">Estadístico </t>
  </si>
  <si>
    <t>Programa de barrido y limpieza de vias y áreas públicas</t>
  </si>
  <si>
    <t>Objetivo:  Mejorar el servicio de barrido y limpieza de áreas públicas</t>
  </si>
  <si>
    <t>Porcentaje de cobertura de barrido</t>
  </si>
  <si>
    <t xml:space="preserve">logrado con frecuencia de prestación del servicio de 2 veces por semana </t>
  </si>
  <si>
    <t>en el área urbana del municipio de Turmequé</t>
  </si>
  <si>
    <t xml:space="preserve">Empresa operadora del servicio de barrido y limpieza </t>
  </si>
  <si>
    <t>Porcentaje de reducción anual de costos de barrido y limpieza</t>
  </si>
  <si>
    <t>Instaladas por kilometro cuadrado para beneficio de los usuarios del servicio</t>
  </si>
  <si>
    <t xml:space="preserve">Actividades: Realizar estudios de planificación urbana para instalación de recipientes de almacenamiento en áreas públicas
</t>
  </si>
  <si>
    <t>Número de estudios de planificación para instalación de recipientes de almacenamiento en áreas publicas</t>
  </si>
  <si>
    <t>realizados para una adecuada instalación</t>
  </si>
  <si>
    <t xml:space="preserve">Actividades: Dotar áreas públicas con cestas de almacenamiento
</t>
  </si>
  <si>
    <t>Número de juegos de recipientes para almacenar residuos</t>
  </si>
  <si>
    <t>instalados en los postes para aumentar su disponibilidad</t>
  </si>
  <si>
    <t>en las áreas públicas urbanas del municipio de Turmequé</t>
  </si>
  <si>
    <t>instalados para aumentar su disponibilidad</t>
  </si>
  <si>
    <t xml:space="preserve">Número de carros plásticos contenedores de residuos sólidos </t>
  </si>
  <si>
    <t>dotados para aumentar su disponibilidad</t>
  </si>
  <si>
    <t xml:space="preserve">Proyecto: Fortalecimiento del sistema de barrido y limpieza de áreas públicas
</t>
  </si>
  <si>
    <t>Porcentaje de fortalecimiento</t>
  </si>
  <si>
    <t>logrado en el sistema de aseo</t>
  </si>
  <si>
    <t>Actividades: Renovar maquinaria y equipo para la prestación del servicio de barrido y limpieza</t>
  </si>
  <si>
    <t xml:space="preserve">Porcentaje de maquinaria y equipo </t>
  </si>
  <si>
    <t>Renovado para la prestación del servicio de barrido y limpieza</t>
  </si>
  <si>
    <t>Proyecto: Operación eficiente del servicio público de barrido y limpieza</t>
  </si>
  <si>
    <t>Unidades de rendimiento de barrido y limpieza de vías y áreas públicas</t>
  </si>
  <si>
    <t>logrado en el sistema de aseo con calidad del servicio</t>
  </si>
  <si>
    <t>Programa de corte de césped y poda de árboles en vías y áreas públicas</t>
  </si>
  <si>
    <t>Objetivos: Aumentar la frecuencia de corte de césped y poda de árboles</t>
  </si>
  <si>
    <t xml:space="preserve">Número de veces a la semana que son </t>
  </si>
  <si>
    <t xml:space="preserve">realizadas las labores de corte de césped y poda de árboles </t>
  </si>
  <si>
    <t>en el área urbana del municipio</t>
  </si>
  <si>
    <t xml:space="preserve">por la empresa de aseo para beneficio de los habitantes </t>
  </si>
  <si>
    <t>Frecuencia de corte de césped y poda de árboles</t>
  </si>
  <si>
    <t>Registros de prestación del servicio de corte de césped y poda de árboles</t>
  </si>
  <si>
    <t>Proyecto: Fortalecimiento del sistema  público de corte de césped y poda de árboles</t>
  </si>
  <si>
    <t xml:space="preserve">Porcentaje de fortalecimiento </t>
  </si>
  <si>
    <t xml:space="preserve">logrado en la prestación del servicio de corte de césped y poda de árboles </t>
  </si>
  <si>
    <t>Fortalecimiento del sistema de corte y poda</t>
  </si>
  <si>
    <t xml:space="preserve">Actividad: Suministrar insumos para la prestación del servicio público de corte de césped y poda de árboles </t>
  </si>
  <si>
    <t xml:space="preserve">Unidades de maquinaria y equipo </t>
  </si>
  <si>
    <t xml:space="preserve">suministradas para fortalecer las labores de corte de césped y poda de árboles </t>
  </si>
  <si>
    <t>Suministro de maquinaria y equipo</t>
  </si>
  <si>
    <t xml:space="preserve">Registro de suministros </t>
  </si>
  <si>
    <t>Cada seis años</t>
  </si>
  <si>
    <t xml:space="preserve">Actividad: Operar adecuadamente el servicio de corte de césped y poda árboles </t>
  </si>
  <si>
    <t>Porcentaje de reducción anual de costos de corte de césped y poda de árboles</t>
  </si>
  <si>
    <t>Reducción de costos de corte y poda</t>
  </si>
  <si>
    <t>Programa de lavado de áreas públicas</t>
  </si>
  <si>
    <t>Objetivos: Prestar adecuadamente el servicio de lavado de áreas públicas</t>
  </si>
  <si>
    <t>realizadas las labores de lavado de áreas públicas</t>
  </si>
  <si>
    <t>Registros de prestación del servicio de lavado de áreas públicas</t>
  </si>
  <si>
    <t xml:space="preserve">Proyecto: Fortalecimiento del sistema  público de lavado de áreas públicas </t>
  </si>
  <si>
    <t>logrado en la prestación del servicio de lavado de áreas públicas</t>
  </si>
  <si>
    <t>Fortalecimiento del sistema de lavado de áreas públicas</t>
  </si>
  <si>
    <t>Actividad: Suministrar insumos para la prestación del servicio público de lavado de áreas públicas</t>
  </si>
  <si>
    <t>suministradas para fortalecer las labores de lavado de áreas públicas</t>
  </si>
  <si>
    <t>Suministro de maquinaria y equipo de lavado de áreas</t>
  </si>
  <si>
    <t xml:space="preserve">Actividad: Operar adecuadamente el servicio de lavado de áreas públicas </t>
  </si>
  <si>
    <t>Porcentaje de reducción anual de costos de lavado de áreas públicas</t>
  </si>
  <si>
    <t>Reducción de costos de lavado de áreas</t>
  </si>
  <si>
    <t xml:space="preserve">Porcentaje de cobertura del servicio de lavado de áreas públicas </t>
  </si>
  <si>
    <t>Cobertura del servicio de lavado de áreas públicas</t>
  </si>
  <si>
    <t>Programa de aprovechamiento e inclusión de recicladores</t>
  </si>
  <si>
    <t xml:space="preserve">Objetivo: Fortalecer el aprovechamiento de residuos sólidos </t>
  </si>
  <si>
    <t>Porcentaje de aprovechamiento de residuos sólidos</t>
  </si>
  <si>
    <t xml:space="preserve">logrado con manejo adecuado de residuos sólidos orgánicos y residuos reciclables </t>
  </si>
  <si>
    <t xml:space="preserve">entre los años 2015 y 2026 </t>
  </si>
  <si>
    <t xml:space="preserve">en el área urbana del municipio </t>
  </si>
  <si>
    <t xml:space="preserve">con operación de la empresa de aseo, las bodegas de reciclaje y los recicladores del municipio </t>
  </si>
  <si>
    <t>Aprovechamiento de residuos sólidos</t>
  </si>
  <si>
    <t>Registro de aprovechamiento de Empresa de aseo y bodegas de reciclaje</t>
  </si>
  <si>
    <t xml:space="preserve">Secretaría de Planeación Municipal </t>
  </si>
  <si>
    <t>Proyecto: Mejoramiento de la capacidad técnica y operativa de la Planta de Aprovechamiento de residuos sólidos del municipio</t>
  </si>
  <si>
    <t xml:space="preserve">toneladas de residuos aprovechados </t>
  </si>
  <si>
    <t xml:space="preserve">logradas en la Planta de Aprovechamiento de residuos  orgánicos y residuos reciclables </t>
  </si>
  <si>
    <t>en el corto plazo</t>
  </si>
  <si>
    <t>con operación de la empresa de aseo</t>
  </si>
  <si>
    <t>Registro de aprovechamiento de empresa de aseo</t>
  </si>
  <si>
    <t>Actividad: Reorganizar el sistema de aprovechamiento de residuos sólidos inorgánicos (reciclables)</t>
  </si>
  <si>
    <t xml:space="preserve">Número  de sistemas de aprovechamiento </t>
  </si>
  <si>
    <t>reorganizados para recuperar material reciclable</t>
  </si>
  <si>
    <t>Reorganización de sistemas de aprovechamiento</t>
  </si>
  <si>
    <t xml:space="preserve">Registro de reorganización del sistema de aseo </t>
  </si>
  <si>
    <t>Una vez en doce años</t>
  </si>
  <si>
    <t xml:space="preserve">Actividad: Suministrar insumos para la reorganización y operación adecuada de los procesos de clasificación y aprovechamiento de material reciclable </t>
  </si>
  <si>
    <t>suministradas para la reorganización y operación adecuada del sistema de aprovechamiento de residuos reciclables</t>
  </si>
  <si>
    <t>para operación de la empresa de aseo</t>
  </si>
  <si>
    <t>Suministro de insumos de aprovechamiento de material reciclable</t>
  </si>
  <si>
    <t>Registro de suministros</t>
  </si>
  <si>
    <t xml:space="preserve">Actividad: Rediseñar los procesos e infraestructura del sistema de aprovechamiento de residuos sólidos orgánicos </t>
  </si>
  <si>
    <t>reorganizados para tratar material orgánico biodegradable</t>
  </si>
  <si>
    <t>Actividad: Adecuar la infraestructura del sistema de tratamiento de residuos sólidos orgánicos para prestar el servicio regional</t>
  </si>
  <si>
    <t>Número de subsistemas de aprovechamiento</t>
  </si>
  <si>
    <t>construidos para tratar material orgánico biodegradable</t>
  </si>
  <si>
    <t>Construcción de subsistemas de aprovechamiento de Residuos Sólidos Orgánicos</t>
  </si>
  <si>
    <t>Registro de obras e intervenciones del sistema de aseo</t>
  </si>
  <si>
    <t>Dos veces en doce años</t>
  </si>
  <si>
    <t>Actividad: Suministrar insumos para la operación eficiente del sistema de aprovechamiento de residuos sólidos orgánicos</t>
  </si>
  <si>
    <t>suministradas para operar eficientemente el sistema de aprovechamiento de residuos sólidos orgánicos</t>
  </si>
  <si>
    <t>Suministro de insumos de aprovechamiento de material orgánico</t>
  </si>
  <si>
    <t>Proyectos: Inclusión de recicladores y fortalecimiento de bodegas de clasificación y acopio de reciclaje</t>
  </si>
  <si>
    <t>Porcentaje de personas carnetizadas</t>
  </si>
  <si>
    <t>incluidas en el esquema de aseo urbano</t>
  </si>
  <si>
    <t>por ser recicladores de oficio del municipio</t>
  </si>
  <si>
    <t>Inclusión de recicladores</t>
  </si>
  <si>
    <t>Censo de reciclaje</t>
  </si>
  <si>
    <t>Porcentaje de bodegas de reciclaje carnetizadas</t>
  </si>
  <si>
    <t xml:space="preserve">incluidas en el esquema de aseo urbano </t>
  </si>
  <si>
    <t>durante los años 2015 y 2027</t>
  </si>
  <si>
    <t>por ser comerciantes de reciclaje del municipio</t>
  </si>
  <si>
    <t>Inclusión de bodegas de reciclaje</t>
  </si>
  <si>
    <t xml:space="preserve">Actividad: Mantener actualizado el censo de recicladores y bodegas de reciclaje del municipio </t>
  </si>
  <si>
    <t xml:space="preserve">Porcentaje de recicladores y bodegas de reciclaje </t>
  </si>
  <si>
    <t xml:space="preserve">carnetizados </t>
  </si>
  <si>
    <t>durante los años 2015 y 2028</t>
  </si>
  <si>
    <t>por ser personas que realizan sus labores en el municipio</t>
  </si>
  <si>
    <t>Carnetización de recicladores y bodegas de reciclaje</t>
  </si>
  <si>
    <t>Actividad: Suministrar Equipos de Protección Personal  EPP para asegurar la integridad de las personas que realizan labores de reciclaje en el municipio</t>
  </si>
  <si>
    <t xml:space="preserve">Porcentaje de recicladores favorecidos con </t>
  </si>
  <si>
    <t>suministro de EPP para aseguramiento de sus labores</t>
  </si>
  <si>
    <t>durante los años 2015 y 2029</t>
  </si>
  <si>
    <t>Suministro de EPP para protección de recicladores</t>
  </si>
  <si>
    <t>Registro de entrega de incentivos a recicladores y bodegas de reciclaje</t>
  </si>
  <si>
    <t>Actividad: Suministrar insumos para dignificar la labor de los recicladores</t>
  </si>
  <si>
    <t>suministro de insumos de dignificación laboral</t>
  </si>
  <si>
    <t>durante los años 2015 y 2030</t>
  </si>
  <si>
    <t>Suministro de insumos a recicladores</t>
  </si>
  <si>
    <t xml:space="preserve">Actividad: Brindar asistencia técnica y suministrar incentivos  para el  mejoramiento de las bodegas de clasificación y acopio de material  reciclable existentes en el municipio </t>
  </si>
  <si>
    <t xml:space="preserve">Porcentaje de bodegas de reciclaje favorecidas con </t>
  </si>
  <si>
    <t>suministro de incentivos para mejorar la calidad de su labor</t>
  </si>
  <si>
    <t>durante los años 2015 y 2031</t>
  </si>
  <si>
    <t>Suministro de incentivos a bodegas de reciclaje</t>
  </si>
  <si>
    <t xml:space="preserve">Proyecto: Administración adecuada del sistema de aprovechamiento municipal </t>
  </si>
  <si>
    <t xml:space="preserve">Porcentaje de eficiencia administrativa </t>
  </si>
  <si>
    <t xml:space="preserve">logrado en la operación del sistema de aprovechamiento </t>
  </si>
  <si>
    <t>durante los años 2015 y 2032</t>
  </si>
  <si>
    <t>por la empresa operadora del servicio de aseo</t>
  </si>
  <si>
    <t xml:space="preserve">Eficiencia administrativa de aprovechamiento </t>
  </si>
  <si>
    <t xml:space="preserve">Registro contable de la empresa operadora del servicio </t>
  </si>
  <si>
    <t>Empresa de aseo</t>
  </si>
  <si>
    <t>Actividad: Brindar asistencia técnica para la operación adecuada de la Planta de Tratamiento de Residuos Sólidos</t>
  </si>
  <si>
    <t xml:space="preserve">Unidades de asistencia técnica </t>
  </si>
  <si>
    <t xml:space="preserve">brindada para la operación adecuada de la Planta de Aprovechamiento </t>
  </si>
  <si>
    <t>durante los años 2015 y 2033</t>
  </si>
  <si>
    <t xml:space="preserve">por la Administración Municipal al operador del servicio </t>
  </si>
  <si>
    <t>Asistencia técnica para aprovechamiento</t>
  </si>
  <si>
    <t>Registros de contratación municipal</t>
  </si>
  <si>
    <t xml:space="preserve">Entidad encargada de contratación </t>
  </si>
  <si>
    <t>Actividad: Formalizar un convenio para la administración y operación eficiente  de la Planta de Tratamiento de Residuos Sólidos del municipio</t>
  </si>
  <si>
    <t xml:space="preserve">Número de convenios </t>
  </si>
  <si>
    <t xml:space="preserve">formalizados para operación del sistema de aprovechamiento </t>
  </si>
  <si>
    <t>durante los años 2015 y 2034</t>
  </si>
  <si>
    <t xml:space="preserve">con el operador del servicio </t>
  </si>
  <si>
    <t>Operación del sistema de aprovechamiento</t>
  </si>
  <si>
    <t>Programa de disposición final</t>
  </si>
  <si>
    <t xml:space="preserve">Objetivo: Garantizar el acceso a sistemas de disposición final </t>
  </si>
  <si>
    <t xml:space="preserve">Porcentaje de cobertura de disposición final de residuos no aprovechados </t>
  </si>
  <si>
    <t xml:space="preserve">logrado en la prestación del servicio de aseo con disposición adecuada en sistemas de calidad </t>
  </si>
  <si>
    <t xml:space="preserve">durante los años 2015 2026 </t>
  </si>
  <si>
    <t xml:space="preserve">en el municipio de Turmequé </t>
  </si>
  <si>
    <t xml:space="preserve">por la empresa operadora del servicio y la Administración Municipal </t>
  </si>
  <si>
    <t>Cobertura de disposición final de residuos sólidos no aprovechados</t>
  </si>
  <si>
    <t>Registro de disposición final de residuos de la empresa de aseo</t>
  </si>
  <si>
    <t>Revisión de registro</t>
  </si>
  <si>
    <t xml:space="preserve">Empresa de aseo </t>
  </si>
  <si>
    <t>Proyecto: valorización de residuos para el aseguramiento de vida útil de sistemas de disposición final</t>
  </si>
  <si>
    <t>Porcentaje de reducción de disposición de  residuos no reciclables</t>
  </si>
  <si>
    <t xml:space="preserve">Reducción de disposición de residuos  </t>
  </si>
  <si>
    <t>Anual</t>
  </si>
  <si>
    <t>Actividad: Promover la reducción de residuos a través del suministro de incentivos a los usuarios del servicio de aseo</t>
  </si>
  <si>
    <t xml:space="preserve">Porcentaje de cobertura de incentivos de reducción de residuos  </t>
  </si>
  <si>
    <t xml:space="preserve">logrado en la prestación del servicio de aseo con suministro de insumos de calidad </t>
  </si>
  <si>
    <t xml:space="preserve">en el área urbana de Turmequé </t>
  </si>
  <si>
    <t xml:space="preserve">para beneficiar a los usuarios del servicio </t>
  </si>
  <si>
    <t xml:space="preserve">Cobertura de incentivos para la reducción de residuos </t>
  </si>
  <si>
    <t>Registro de entrega de incentivos para reducción de residuos</t>
  </si>
  <si>
    <t xml:space="preserve">Secretaria de Planeación Municipal </t>
  </si>
  <si>
    <t>Actividad: Realizar concursos para proyectos escolares (PRAES) y ciudadanos  (CIDEAS) que fomenten la reducción de residuos</t>
  </si>
  <si>
    <t>Número de proyectos de reducción de residuos</t>
  </si>
  <si>
    <t xml:space="preserve">cofinanciados por la Administración Municipal </t>
  </si>
  <si>
    <t>para beneficiar Instituciones Educativas y Organizaciones Civiles</t>
  </si>
  <si>
    <t>Cofinanciación de proyectos de reducción de residuos</t>
  </si>
  <si>
    <t>Registro de cofinanciación de proyectos</t>
  </si>
  <si>
    <t xml:space="preserve">Dependencia de Contratación de Municipal </t>
  </si>
  <si>
    <t>Proyecto: Operación adecuada del sistema de disposición final</t>
  </si>
  <si>
    <t xml:space="preserve">Porcentaje de reducción de costos de disposición final de residuos </t>
  </si>
  <si>
    <t xml:space="preserve">logrado en la prestación del servicio de aseo garantizando la calidad del mismo </t>
  </si>
  <si>
    <t>durante los años 2015 2027</t>
  </si>
  <si>
    <t xml:space="preserve">para beneficiar los usuarios del servicio </t>
  </si>
  <si>
    <t xml:space="preserve">Reducción de costos de residuos  </t>
  </si>
  <si>
    <t>Registro contable de la empresa de aseo</t>
  </si>
  <si>
    <t xml:space="preserve">Toneladas de residuos sólidos no aprovechados </t>
  </si>
  <si>
    <t>dispuestas en rellenos sanitarios debidamente autorizados</t>
  </si>
  <si>
    <t>durante los años 2015 2028,</t>
  </si>
  <si>
    <t xml:space="preserve">por generación en  el área urbana de Turmequé </t>
  </si>
  <si>
    <t>de los usuarios del servicio de aseo</t>
  </si>
  <si>
    <t>Disposición de residuos en sistemas autorizados</t>
  </si>
  <si>
    <t>Objetivo: Mejorar la gestión  de Residuos Sólidos Especiales</t>
  </si>
  <si>
    <t>Porcentaje de manejo adecuado de RSE</t>
  </si>
  <si>
    <t xml:space="preserve">aumentado con recolección y disposición apropiada </t>
  </si>
  <si>
    <t>para beneficio de los habitantes</t>
  </si>
  <si>
    <t>Mejoramiento de gestión de RSE</t>
  </si>
  <si>
    <t>Registro de recolección y disposición de RSE</t>
  </si>
  <si>
    <t>Revisión de Registros</t>
  </si>
  <si>
    <t>Proyecto: Gestión de  puntos de recolección, almacenamiento y presentación de Residuos Solidos Especiales</t>
  </si>
  <si>
    <t>Porcentaje de gestión de puntos de recolección, almacenamiento y presentación de RSE</t>
  </si>
  <si>
    <t xml:space="preserve">logrado con la instalación y almacenamiento de Puntos ecológicos de alta calidad </t>
  </si>
  <si>
    <t>Gestión de puntos de recolección, almacenamiento y presentación de RSE</t>
  </si>
  <si>
    <t>Registro de gestión de puntos de recolección y almacenamiento de RSE</t>
  </si>
  <si>
    <t xml:space="preserve">Actividad: Gestionar e instalar puntos ecológicos para la recolección, almacenamiento y presentación de RSE </t>
  </si>
  <si>
    <t>Número de puntos de recolección, almacenamiento y presentación de RSE</t>
  </si>
  <si>
    <t xml:space="preserve">instalados en el municipio para garantizar el cubrimiento </t>
  </si>
  <si>
    <t>Instalación de puntos de recolección de RSE</t>
  </si>
  <si>
    <t>Registro de instalación de puntos de recolección de RSE</t>
  </si>
  <si>
    <t>Actividad: Suministrara insumos para la presentación, almacenamiento y recolección de RSE</t>
  </si>
  <si>
    <t>suministrados para manejo adecuado de RSE</t>
  </si>
  <si>
    <t>Suministro de puntos de recolección de RSE</t>
  </si>
  <si>
    <t>Proyecto: Desarrollo de jornadas de recolección de residuos solidos especiales</t>
  </si>
  <si>
    <t>Porcentaje de RSE</t>
  </si>
  <si>
    <t xml:space="preserve">recolectados en jornadas de recolección debidamente desarrolladas </t>
  </si>
  <si>
    <t xml:space="preserve">Recolección de RSE en jornadas de recolección </t>
  </si>
  <si>
    <t xml:space="preserve">Actividad: Realizar jornadas de recolección de recolección de  RSE </t>
  </si>
  <si>
    <t xml:space="preserve">Número de jornadas de recolección de RSE </t>
  </si>
  <si>
    <t xml:space="preserve">realizadas debidamente </t>
  </si>
  <si>
    <t>Jornadas de recolección de RSE</t>
  </si>
  <si>
    <t>Registro de jornadas de recolección y disposición de RSE</t>
  </si>
  <si>
    <t>Proyecto: Asistencia técnica para la generación y el manejo adecuado de residuos solidos especiales</t>
  </si>
  <si>
    <t xml:space="preserve">Porcentaje de cobertura en asistencia técnica </t>
  </si>
  <si>
    <t>logrado en el manejo de RSE</t>
  </si>
  <si>
    <t>Asistencia técnica en manejo de RSE</t>
  </si>
  <si>
    <t>Actividad: Realizar campañas de educación ambiental para el manejo adecuado de RSE</t>
  </si>
  <si>
    <t xml:space="preserve">Número de campañas de educación ambiental </t>
  </si>
  <si>
    <t>realizadas para mejorar el manejo de RSE</t>
  </si>
  <si>
    <t>en beneficio de los habitantes</t>
  </si>
  <si>
    <t xml:space="preserve">Desarrollo de campañas de educación ambiental </t>
  </si>
  <si>
    <t>Registro de campañas de educación en manejo de RSE</t>
  </si>
  <si>
    <t>Actividad: Realizar campañas de control ambiental para la adecuada gestión de RSE</t>
  </si>
  <si>
    <t>Desarrollo de campañas de control en manejo de RSE</t>
  </si>
  <si>
    <t>Registro de campañas de control en manejo de RSE</t>
  </si>
  <si>
    <t>Programa de gestión de RCD</t>
  </si>
  <si>
    <t>Objetivo:  Adecuar la gestión de RCD</t>
  </si>
  <si>
    <t>Porcentaje de gestión de RCD</t>
  </si>
  <si>
    <t>logrado para adecuar el servicio</t>
  </si>
  <si>
    <t>Porcentaje de RCD gestionado</t>
  </si>
  <si>
    <t>Registro de gestión de RCD</t>
  </si>
  <si>
    <t xml:space="preserve">Proyecto:  Control de disposición ilegal de los RCD en el municipio
</t>
  </si>
  <si>
    <t>Porcentaje de disposición de RCD controlado</t>
  </si>
  <si>
    <t>logrado para disponer en espacios diseñados para este fin</t>
  </si>
  <si>
    <t xml:space="preserve">Porcentaje de RCD controlado </t>
  </si>
  <si>
    <t>Registro de control de RCD</t>
  </si>
  <si>
    <t xml:space="preserve">Actividades: Realizar estudios de factibilidad para la construcción de un estación de tratamiento y disposición de RCD
</t>
  </si>
  <si>
    <t>Número de estudios de factibilidad para la construcción  de un estación de tratamiento y disposición de RCD</t>
  </si>
  <si>
    <t>realizados para una adecuada disposición</t>
  </si>
  <si>
    <t>Estudios de factibilidad para la construcción de planta RCD</t>
  </si>
  <si>
    <t xml:space="preserve">Informe de actividades </t>
  </si>
  <si>
    <t>Actividades: Realizar jornadas de inspección, vigilancia  y control para determinar puntos críticos de disposición ilegal de RCD</t>
  </si>
  <si>
    <t>Número de jornadas de inspección, vigilancia y control</t>
  </si>
  <si>
    <t>realizadas para determinar puntos críticos de disposición  ilegal de RCD</t>
  </si>
  <si>
    <t>Jornadas de inspección, vigilancia y control</t>
  </si>
  <si>
    <t>Proyecto: Desarrollo de jornadas de recolección de residuos de construcción y demolición RCD</t>
  </si>
  <si>
    <t>Porcentaje de RCD recolectado</t>
  </si>
  <si>
    <t>logrado para una gestión adecuada</t>
  </si>
  <si>
    <t>Jornadas de recolección de RCD</t>
  </si>
  <si>
    <t>Actividades: Realizar jornadas de recolección de RCD</t>
  </si>
  <si>
    <t>Número de jornadas de recolección de RCD</t>
  </si>
  <si>
    <t>realizadas para una gestión adecuada</t>
  </si>
  <si>
    <t>Proyecto: Disponibilidad de sistemas de disposición final para los RCD</t>
  </si>
  <si>
    <t xml:space="preserve">Porcentaje de cobertura de disposición final de RCD </t>
  </si>
  <si>
    <t>lograda en la prestación del servicio de aseo con disposición adecuada en sistemas apropiados</t>
  </si>
  <si>
    <t>Cobertura de disposición final de RCD no aprovechados</t>
  </si>
  <si>
    <t>Actividades: Realizar la disposición final de los residuos de demolición y construcción RCD </t>
  </si>
  <si>
    <t>Numero de toneladas RCD</t>
  </si>
  <si>
    <t>dispuestas para una gestión adecuada</t>
  </si>
  <si>
    <t>Toneladas de RCD dispuestas</t>
  </si>
  <si>
    <t>Programa de gestión de residuos rurales</t>
  </si>
  <si>
    <t>Objetivo: Mejorar la gestión de residuos sólidos rurales</t>
  </si>
  <si>
    <t>Porcentaje de atención en manejo de residuos solidos rurales</t>
  </si>
  <si>
    <t xml:space="preserve">logrado mediante gestión con calidad </t>
  </si>
  <si>
    <t>en el área rural del municipio de Turmequé</t>
  </si>
  <si>
    <t>para beneficio de los habitantes del área rural</t>
  </si>
  <si>
    <t>Gestión rural en manejo de residuos</t>
  </si>
  <si>
    <t xml:space="preserve">Registro de asistencia técnica rural en manejo de residuos </t>
  </si>
  <si>
    <t>Secretaria de planeación</t>
  </si>
  <si>
    <t xml:space="preserve">Proyecto: Asistencia técnica para manejo integral de residuos  solidos rurales
</t>
  </si>
  <si>
    <t xml:space="preserve">Porcentaje de cobertura de asistencia técnica </t>
  </si>
  <si>
    <t>logrado en el manejo de residuos solidos rurales</t>
  </si>
  <si>
    <t>para beneficio de los habitantes rurales</t>
  </si>
  <si>
    <t>Asistencia técnica rural</t>
  </si>
  <si>
    <t>Registro de asistencias técnicas rurales</t>
  </si>
  <si>
    <t xml:space="preserve">Actividades: Realizar campañas educativas dirigidas a la comunidad sobre el manejo de residuos sólidos de forma higiénica al interior de la vivienda y su entorno. </t>
  </si>
  <si>
    <t xml:space="preserve">Porcentaje de veredas </t>
  </si>
  <si>
    <t>asistidas con campañas educativas en manejo de residuos sólidos rurales</t>
  </si>
  <si>
    <t>Veredas asistidas con campañas en el manejo de residuos solidos</t>
  </si>
  <si>
    <t>Registro de campañas</t>
  </si>
  <si>
    <t xml:space="preserve">Actividades: Realizar jornadas de capacitación y sensibilización a jóvenes del área rural del municipio, para que realicen actividades de promotoria ambiental a nivel vereda </t>
  </si>
  <si>
    <t>Número de jóvenes rurales</t>
  </si>
  <si>
    <t>formados por vereda para  desarrollo de actividades de promotoria</t>
  </si>
  <si>
    <t>en las veredas  del municipio de Turmequé</t>
  </si>
  <si>
    <t>Formación de promotores rurales</t>
  </si>
  <si>
    <t>Registro de jornadas</t>
  </si>
  <si>
    <t>Actividades: Coordinar junto con el SENA, actividades de producción limpia agropecuaria a partir del manejo adecuado de residuos solidos</t>
  </si>
  <si>
    <t xml:space="preserve">Número de actividades de producción limpia </t>
  </si>
  <si>
    <t>desarrolladas con el SENA para el manejo adecuado de residuos solidos por vereda</t>
  </si>
  <si>
    <t>Actividades de producción limpia</t>
  </si>
  <si>
    <t>Informe de actividades</t>
  </si>
  <si>
    <t>Porcentaje de riesgos de desastres</t>
  </si>
  <si>
    <t>por la Administración Municipal y la Empresa de Aseo</t>
  </si>
  <si>
    <t>Registro de gestión de riesgos de desastres del servicio de aseo</t>
  </si>
  <si>
    <r>
      <rPr>
        <b/>
        <sz val="10"/>
        <color theme="1"/>
        <rFont val="Eras Medium ITC"/>
        <family val="2"/>
      </rPr>
      <t xml:space="preserve">Proyecto: </t>
    </r>
    <r>
      <rPr>
        <sz val="10"/>
        <color theme="1"/>
        <rFont val="Eras Medium ITC"/>
        <family val="2"/>
      </rPr>
      <t xml:space="preserve">Mantenimiento preventivo de insumos asociados a los componentes del sistema de aseo municipal </t>
    </r>
  </si>
  <si>
    <t xml:space="preserve">Porcentaje de mantenimiento preventivo </t>
  </si>
  <si>
    <r>
      <rPr>
        <b/>
        <sz val="10"/>
        <color theme="1"/>
        <rFont val="Eras Medium ITC"/>
        <family val="2"/>
      </rPr>
      <t xml:space="preserve">Manejo de riesgos                                                                                    </t>
    </r>
    <r>
      <rPr>
        <sz val="10"/>
        <color theme="1"/>
        <rFont val="Eras Medium ITC"/>
        <family val="2"/>
      </rPr>
      <t>(No. Riesgos de desastres del servicio de aseo manejados adecuadamente/ No. Riesgos de desastres del servicio de aseo identificados)X 100</t>
    </r>
    <r>
      <rPr>
        <b/>
        <sz val="10"/>
        <color theme="1"/>
        <rFont val="Eras Medium ITC"/>
        <family val="2"/>
      </rPr>
      <t xml:space="preserve">                                                                </t>
    </r>
  </si>
  <si>
    <r>
      <t xml:space="preserve">Mantenimiento preventivo de insumos de aseo                      </t>
    </r>
    <r>
      <rPr>
        <sz val="10"/>
        <color theme="1"/>
        <rFont val="Eras Medium ITC"/>
        <family val="2"/>
      </rPr>
      <t xml:space="preserve">(No. Insumos mantenidos preventivamente en el sistema de aseo/ No. Insumos del servicio de aseo objeto de mantenimiento) X100 </t>
    </r>
  </si>
  <si>
    <t xml:space="preserve">Registro de mantenimiento de insumos del servicio de aseo </t>
  </si>
  <si>
    <r>
      <rPr>
        <b/>
        <sz val="10"/>
        <color theme="1"/>
        <rFont val="Eras Medium ITC"/>
        <family val="2"/>
      </rPr>
      <t xml:space="preserve">Actividad: </t>
    </r>
    <r>
      <rPr>
        <sz val="10"/>
        <color theme="1"/>
        <rFont val="Eras Medium ITC"/>
        <family val="2"/>
      </rPr>
      <t>Realizar mantenimiento preventivo de la maquinaria y equipo de gestión institucional, recolección y transportes, barrido y limpieza, lavado de áreas públicas, y corte y poda</t>
    </r>
  </si>
  <si>
    <r>
      <rPr>
        <b/>
        <sz val="10"/>
        <color theme="1"/>
        <rFont val="Eras Medium ITC"/>
        <family val="2"/>
      </rPr>
      <t xml:space="preserve">Actividad: </t>
    </r>
    <r>
      <rPr>
        <sz val="10"/>
        <color theme="1"/>
        <rFont val="Eras Medium ITC"/>
        <family val="2"/>
      </rPr>
      <t xml:space="preserve">Realizar mantenimiento preventivo de la Planta de Aprovechamiento de Residuos Sólidos </t>
    </r>
  </si>
  <si>
    <t xml:space="preserve">Frecuencia de mantenimiento preventivo </t>
  </si>
  <si>
    <r>
      <t xml:space="preserve">Frecuencia de mantenimiento preventivo el sistema de aprovechamiento                                                                             </t>
    </r>
    <r>
      <rPr>
        <sz val="10"/>
        <color theme="1"/>
        <rFont val="Eras Medium ITC"/>
        <family val="2"/>
      </rPr>
      <t>No. Veces por año que se realiza mantenimiento preventivo a los componentes del sistema de aprovechamiento</t>
    </r>
  </si>
  <si>
    <r>
      <rPr>
        <b/>
        <sz val="10"/>
        <color theme="1"/>
        <rFont val="Eras Medium ITC"/>
        <family val="2"/>
      </rPr>
      <t xml:space="preserve">Proyecto: </t>
    </r>
    <r>
      <rPr>
        <sz val="10"/>
        <color theme="1"/>
        <rFont val="Eras Medium ITC"/>
        <family val="2"/>
      </rPr>
      <t xml:space="preserve">Preparación contra incendios para la prestación del servicio </t>
    </r>
  </si>
  <si>
    <t>en el año 2017</t>
  </si>
  <si>
    <t xml:space="preserve">instalados en el sistemas de aseo </t>
  </si>
  <si>
    <t xml:space="preserve">instalados en la Planta de Aprovechamiento de Residuos Sólidos del municipio </t>
  </si>
  <si>
    <r>
      <rPr>
        <b/>
        <sz val="10"/>
        <color theme="1"/>
        <rFont val="Eras Medium ITC"/>
        <family val="2"/>
      </rPr>
      <t xml:space="preserve">Actividad: </t>
    </r>
    <r>
      <rPr>
        <sz val="10"/>
        <color theme="1"/>
        <rFont val="Eras Medium ITC"/>
        <family val="2"/>
      </rPr>
      <t xml:space="preserve">Instalar sistemas contra incendios en la Planta de Aprovechamiento de Residuos Sólidos </t>
    </r>
  </si>
  <si>
    <t xml:space="preserve">implementada en la prestación del servicio de aseo </t>
  </si>
  <si>
    <r>
      <rPr>
        <b/>
        <sz val="10"/>
        <color theme="1"/>
        <rFont val="Eras Medium ITC"/>
        <family val="2"/>
      </rPr>
      <t xml:space="preserve">Proyectos: </t>
    </r>
    <r>
      <rPr>
        <sz val="10"/>
        <color theme="1"/>
        <rFont val="Eras Medium ITC"/>
        <family val="2"/>
      </rPr>
      <t xml:space="preserve">Mitigación de impactos ambientales asociados a la prestación del servicio </t>
    </r>
  </si>
  <si>
    <r>
      <rPr>
        <b/>
        <sz val="10"/>
        <color theme="1"/>
        <rFont val="Eras Medium ITC"/>
        <family val="2"/>
      </rPr>
      <t xml:space="preserve">Actividad: </t>
    </r>
    <r>
      <rPr>
        <sz val="10"/>
        <color theme="1"/>
        <rFont val="Eras Medium ITC"/>
        <family val="2"/>
      </rPr>
      <t>Implementar medidas de mitigación ambiental en la operación de los componentes  recolección y transportes, barrido y limpieza, lavado de áreas públicas, y corte y poda</t>
    </r>
  </si>
  <si>
    <r>
      <rPr>
        <b/>
        <sz val="10"/>
        <color theme="1"/>
        <rFont val="Eras Medium ITC"/>
        <family val="2"/>
      </rPr>
      <t xml:space="preserve">Actividad: </t>
    </r>
    <r>
      <rPr>
        <sz val="10"/>
        <color theme="1"/>
        <rFont val="Eras Medium ITC"/>
        <family val="2"/>
      </rPr>
      <t>Implementar medidas de mitigación ambiental en la operación del sistema de aprovechamiento</t>
    </r>
  </si>
  <si>
    <r>
      <rPr>
        <b/>
        <sz val="10"/>
        <color theme="1"/>
        <rFont val="Eras Medium ITC"/>
        <family val="2"/>
      </rPr>
      <t xml:space="preserve">Actividad; </t>
    </r>
    <r>
      <rPr>
        <sz val="10"/>
        <color theme="1"/>
        <rFont val="Eras Medium ITC"/>
        <family val="2"/>
      </rPr>
      <t xml:space="preserve">Adecuar celdas transitorias de emergencia y contingencia para disposición final de residuos con capacidad para seis meses  </t>
    </r>
  </si>
  <si>
    <t xml:space="preserve">Porcentaje de impactos ambientales </t>
  </si>
  <si>
    <t xml:space="preserve">mitigados en la prestación del servicio público de aseo </t>
  </si>
  <si>
    <r>
      <t xml:space="preserve">Mitigación de impactos ambientales                                                              </t>
    </r>
    <r>
      <rPr>
        <sz val="10"/>
        <color theme="1"/>
        <rFont val="Eras Medium ITC"/>
        <family val="2"/>
      </rPr>
      <t>(No. Impactos ambientales mitigados en la prestación del servicio de aseo/ No. Impactos ambientales identificados en la operación del servicio de aseo) X 100</t>
    </r>
  </si>
  <si>
    <t>por la empresa de aseo</t>
  </si>
  <si>
    <t xml:space="preserve">Registro de mitigación de impactos ambientales </t>
  </si>
  <si>
    <t>Empresa de Aseo</t>
  </si>
  <si>
    <t xml:space="preserve">mitigados en la operación del sistema de aprovechamiento </t>
  </si>
  <si>
    <t>Porcentaje de impactos ambientales</t>
  </si>
  <si>
    <t xml:space="preserve">Porcentaje de cobertura de mitigación de impactos </t>
  </si>
  <si>
    <t xml:space="preserve">Registro de preparación para emergencias y contingencias </t>
  </si>
  <si>
    <t xml:space="preserve">Unidades de celdas transitorias de emergencia y contingencia </t>
  </si>
  <si>
    <t xml:space="preserve">adecuadas para la disposición de residuos sólidos </t>
  </si>
  <si>
    <t xml:space="preserve">por la Administración Municipal </t>
  </si>
  <si>
    <r>
      <rPr>
        <b/>
        <sz val="10"/>
        <color theme="1"/>
        <rFont val="Eras Medium ITC"/>
        <family val="2"/>
      </rPr>
      <t xml:space="preserve">Proyecto: </t>
    </r>
    <r>
      <rPr>
        <sz val="10"/>
        <color theme="1"/>
        <rFont val="Eras Medium ITC"/>
        <family val="2"/>
      </rPr>
      <t>Preparación y atención de emergencias y contingencias en la prestación del servicio de aseo</t>
    </r>
  </si>
  <si>
    <t xml:space="preserve">Porcentaje de atención de emergencias y contingencias </t>
  </si>
  <si>
    <r>
      <t xml:space="preserve">Adecuación de celdas transitorias                                                         </t>
    </r>
    <r>
      <rPr>
        <sz val="10"/>
        <color theme="1"/>
        <rFont val="Eras Medium ITC"/>
        <family val="2"/>
      </rPr>
      <t xml:space="preserve">  (Unidades de celdas transitorias de emergencia y continencia adecuadas) </t>
    </r>
  </si>
  <si>
    <r>
      <t xml:space="preserve">Objetivo: </t>
    </r>
    <r>
      <rPr>
        <sz val="10"/>
        <color theme="1"/>
        <rFont val="Eras Medium ITC"/>
        <family val="2"/>
      </rPr>
      <t xml:space="preserve">Manejar adecuadamente los riesgos de desastre asociados a la prestación del servicio público de aseo </t>
    </r>
  </si>
  <si>
    <t xml:space="preserve">manejados adecuadamente en la prestación del servicio público de aseo </t>
  </si>
  <si>
    <t xml:space="preserve">logrado en los componentes del sistema de aseo municipal </t>
  </si>
  <si>
    <t>Almacén Municipal y Empresa de Aseo</t>
  </si>
  <si>
    <t xml:space="preserve">lograda en los componentes del sistema de aseo municipal </t>
  </si>
  <si>
    <r>
      <t xml:space="preserve">Frecuencia de mantenimiento preventivo del sistema de aseo                                                                                                                 </t>
    </r>
    <r>
      <rPr>
        <sz val="10"/>
        <color theme="1"/>
        <rFont val="Eras Medium ITC"/>
        <family val="2"/>
      </rPr>
      <t xml:space="preserve">No. Veces por año que se realiza mantenimiento preventivo a los componentes del sistema de aseo </t>
    </r>
  </si>
  <si>
    <t xml:space="preserve">logrado en el sistema de aprovechamiento </t>
  </si>
  <si>
    <t xml:space="preserve">Porcentaje de preparación contra incendios </t>
  </si>
  <si>
    <r>
      <t xml:space="preserve">Preparación contra incendios                                                                </t>
    </r>
    <r>
      <rPr>
        <sz val="10"/>
        <color theme="1"/>
        <rFont val="Eras Medium ITC"/>
        <family val="2"/>
      </rPr>
      <t>No. Componentes del sistema de aseo preparados contra incendios/ No. Componentes del sistema de aseo que requieren preparación contra incendios)X100</t>
    </r>
  </si>
  <si>
    <t xml:space="preserve">Registro de preparación contra incendios </t>
  </si>
  <si>
    <r>
      <t xml:space="preserve">Actividad: </t>
    </r>
    <r>
      <rPr>
        <sz val="10"/>
        <color theme="1"/>
        <rFont val="Eras Medium ITC"/>
        <family val="2"/>
      </rPr>
      <t>Instalar sistemas contra incendios en la oficina de operación de la empresa y en los sistemas de aseo</t>
    </r>
  </si>
  <si>
    <t xml:space="preserve">Unidades de sistemas contra incendios </t>
  </si>
  <si>
    <r>
      <t xml:space="preserve">Instalación de sistemas contra incendios                                           </t>
    </r>
    <r>
      <rPr>
        <sz val="10"/>
        <color theme="1"/>
        <rFont val="Eras Medium ITC"/>
        <family val="2"/>
      </rPr>
      <t>Unidades de sistemas contra incendios instalados en el sistema de aseo</t>
    </r>
  </si>
  <si>
    <r>
      <t xml:space="preserve">Instalación de sistemas contra incendios                                           </t>
    </r>
    <r>
      <rPr>
        <sz val="10"/>
        <color theme="1"/>
        <rFont val="Eras Medium ITC"/>
        <family val="2"/>
      </rPr>
      <t xml:space="preserve">Unidades de sistemas contra incendios instalados en el la Planta de Aprovechamiento de residuos Sólidos </t>
    </r>
  </si>
  <si>
    <t xml:space="preserve">Frecuencia de mantenimiento de sistemas contra incendios </t>
  </si>
  <si>
    <r>
      <t xml:space="preserve">Mantenimiento de sistemas contra incendios                            </t>
    </r>
    <r>
      <rPr>
        <sz val="10"/>
        <color theme="1"/>
        <rFont val="Eras Medium ITC"/>
        <family val="2"/>
      </rPr>
      <t xml:space="preserve">No. Veces al año que se realiza mantenimiento de los sistemas contra incendios </t>
    </r>
    <r>
      <rPr>
        <b/>
        <sz val="10"/>
        <color theme="1"/>
        <rFont val="Eras Medium ITC"/>
        <family val="2"/>
      </rPr>
      <t xml:space="preserve">                                         </t>
    </r>
  </si>
  <si>
    <t xml:space="preserve">lograda en la operación de los componentes de recolección y transporte, barrido y limpieza, lavado de áreas públicas y corte y poda </t>
  </si>
  <si>
    <r>
      <t xml:space="preserve">Actividad: </t>
    </r>
    <r>
      <rPr>
        <sz val="10"/>
        <color theme="1"/>
        <rFont val="Eras Medium ITC"/>
        <family val="2"/>
      </rPr>
      <t>Mantenimiento de sistemas contra incendios</t>
    </r>
    <r>
      <rPr>
        <b/>
        <sz val="10"/>
        <color theme="1"/>
        <rFont val="Eras Medium ITC"/>
        <family val="2"/>
      </rPr>
      <t xml:space="preserve"> </t>
    </r>
  </si>
  <si>
    <r>
      <t xml:space="preserve">Cobertura de mitigación de impactos ambientales en la prestación del servicio de aseo                                                                  </t>
    </r>
    <r>
      <rPr>
        <sz val="10"/>
        <color theme="1"/>
        <rFont val="Eras Medium ITC"/>
        <family val="2"/>
      </rPr>
      <t>(No. Componentes del sistema de aseo con mitigación de impactos ambientales/ No. Componentes del sistema de aseo objetos de mitigación ambiental)X100</t>
    </r>
    <r>
      <rPr>
        <b/>
        <sz val="10"/>
        <color theme="1"/>
        <rFont val="Eras Medium ITC"/>
        <family val="2"/>
      </rPr>
      <t xml:space="preserve">                                                 </t>
    </r>
  </si>
  <si>
    <r>
      <rPr>
        <b/>
        <sz val="10"/>
        <color theme="1"/>
        <rFont val="Eras Medium ITC"/>
        <family val="2"/>
      </rPr>
      <t xml:space="preserve">Mitigación de impactos ambientales de aprovechamiento      </t>
    </r>
    <r>
      <rPr>
        <sz val="10"/>
        <color theme="1"/>
        <rFont val="Eras Medium ITC"/>
        <family val="2"/>
      </rPr>
      <t xml:space="preserve">                                                       (No. Impactos ambientales mitigados en la prestación del servicio de aprovechamiento/ No. Impactos ambientales identificados en la operación del sistema de aprovechamiento) X 100</t>
    </r>
  </si>
  <si>
    <t>Registro de obras de preparación para emergencias y contingencias</t>
  </si>
  <si>
    <r>
      <t xml:space="preserve">Preparación para emergencias y contingencias                                 </t>
    </r>
    <r>
      <rPr>
        <sz val="10"/>
        <color theme="1"/>
        <rFont val="Eras Medium ITC"/>
        <family val="2"/>
      </rPr>
      <t>(No. Componentes de aseo preparados para emergencias y contingencias/ No. Componentes expuestos a emergencias y contingencias)</t>
    </r>
  </si>
  <si>
    <r>
      <rPr>
        <b/>
        <sz val="10"/>
        <color theme="1"/>
        <rFont val="Eras Medium ITC"/>
        <family val="2"/>
      </rPr>
      <t xml:space="preserve">Actividad: </t>
    </r>
    <r>
      <rPr>
        <sz val="10"/>
        <color theme="1"/>
        <rFont val="Eras Medium ITC"/>
        <family val="2"/>
      </rPr>
      <t xml:space="preserve">Atender las emergencias de desastres presentadas en el sistema de aseo </t>
    </r>
  </si>
  <si>
    <t xml:space="preserve">Porcentaje de emergencias de desastres  </t>
  </si>
  <si>
    <t xml:space="preserve">Registro de atención de emergencias </t>
  </si>
  <si>
    <t xml:space="preserve">atendidas en el servicio de aseo </t>
  </si>
  <si>
    <r>
      <t xml:space="preserve">Atención de emergencias y contingencias de desastres                       </t>
    </r>
    <r>
      <rPr>
        <sz val="10"/>
        <color theme="1"/>
        <rFont val="Eras Medium ITC"/>
        <family val="2"/>
      </rPr>
      <t>(No. Emergencias de desastres atendidas en el servicio de aseo/ No Emergencias de desastre presentadas en el servicio de aseo)X100</t>
    </r>
  </si>
  <si>
    <t xml:space="preserve">Proyecto: Aumento de disponibilidad de cestas en áreas públicas
</t>
  </si>
  <si>
    <t xml:space="preserve">Unidades de cestas de almacenamiento de residuos
</t>
  </si>
  <si>
    <t>AÑO 1</t>
  </si>
  <si>
    <t>AÑO 2</t>
  </si>
  <si>
    <t>AÑO 4</t>
  </si>
  <si>
    <t>AÑO 3</t>
  </si>
  <si>
    <t>AÑO 5</t>
  </si>
  <si>
    <t>Se encuentra en revisión y ajuste (no se realiza actualización debido a que el territorio no ha presentado crecimientos considerables.)</t>
  </si>
  <si>
    <t>En proceso de actualización (ya se radico ante la superintendencia de servicios públicos)- Se elaboró ''no se presentó´´</t>
  </si>
  <si>
    <t>Se cumple (Soporte contrato con Servitunja) - En proceso de solicitud de RCD</t>
  </si>
  <si>
    <t>Fuente de Información registro contable o estados financieros del operador del servicio</t>
  </si>
  <si>
    <t>REGISTROS DE CAMPAÑAS Y CONVENIOS REALIZADOS</t>
  </si>
  <si>
    <t>FUENTE DE VERIFICACION: CONVENIOS POR MEDIO DE INSTITUCIONES EDUCATIVAS</t>
  </si>
  <si>
    <t>FUENTE DE VERIFICACIÓN: CONVENIOS AÑO 2015 - 2016 AÑO 2017 E INFORMES DE EJECUCIÓN</t>
  </si>
  <si>
    <t>FUENTE DE VERIFICACIÓN: CONVENIOS AÑO 2015 - 2016  2017 Y 2019E INFORMES DE EJECUCIÓN</t>
  </si>
  <si>
    <t>FUENTE DE VERIFICACIÓN: SECRETARÍA DE GOBIERNO Y ALMACÉN MUNICIPAL</t>
  </si>
  <si>
    <t>FUENTE DE VERIFICACIÓN: SECRETARÍA DE GOBIERNO ALMACÉN.</t>
  </si>
  <si>
    <t>FUENTE DE VERIFICACIÓN: ACTAS DE SEGUIMIENTO POR PARTE DE LA CORPORACIÓN AMBIENTAL.</t>
  </si>
  <si>
    <t>FUENTE DE VERIFICACIÓ: CONVENIO AÑO 2019 RECOMENDACIÓN: SE RECOMIENDA CONTINUAR ADQUISICIÓN.</t>
  </si>
  <si>
    <t>FUENTE DE VERIFICACIÓN: VRIFICACIÓN CON LA COMUNIDAD. RECOMENDACIÓN: SE RECOMIENDA BAJAR LA FRECUENCIA DE LOS PRÓXIMOS AÑOS A DOS FRECUENCIAS.</t>
  </si>
  <si>
    <t>FUENTE DE VERIFICACION: CONTRATO DE OBRA PÚBLICA AMPLIACIÓN DEL ESPACIO PUBLICO DEL MUNICIPIO DE TURMEQUÉ.</t>
  </si>
  <si>
    <t>SE RECOMIENDA REALIZAR LOS SUMINISTROS EN LOS PRÓXIMOS AÑOS.</t>
  </si>
  <si>
    <t>CONVENIO INTERADMINISTRATIVO</t>
  </si>
  <si>
    <t>FUENTE DE VERIFICACIÓN: CONVENIOS INTERADMINISTRATIVOS E INFORMES DE EJECUCIÓN.</t>
  </si>
  <si>
    <t>FUENTE DE VERIFICACIÓN: ADQUISICIÓN DE MÁQUINA HIDROLAVADORA REGISTROS DE INGRESO DE ALMACÉN.</t>
  </si>
  <si>
    <t xml:space="preserve">AÑO 3 </t>
  </si>
  <si>
    <t>FUENTE DE VERIFICACIÓN: CONVENIOS INTERADMINISTRATIVOS Y REGISTROS DE EJECUCIÓN.</t>
  </si>
  <si>
    <t xml:space="preserve">SE RECOMIENDA EL AJUSTE DE LA ACTIVIDAD POR ´´MEJORAR EL SISTEMA DE APROVECHAMIENTO DEL SISTEMA DE RESIDUOS </t>
  </si>
  <si>
    <t xml:space="preserve">FUENTE DE VERIFICACIÓN: CONTRATO 104 DE  2017  </t>
  </si>
  <si>
    <t>FUENTE DE VERIFICACIÓN: CONVENIOS REALIZADOS E INFORMES DE EJECUCIÓN</t>
  </si>
  <si>
    <t>FUENTE DE VERIFICACIÓN: CONVENIOS REALIZADOS E INFORMES DE EJECUCIÓN Y LABORES ADELANTADAS POR LA EMPRESA PRESTADORA CON REGISTROS FOTOGRAFICOS</t>
  </si>
  <si>
    <t xml:space="preserve">FUENTE DE VERIFICACION: ACTAS DE ASISTENCIA A CAPACITACIONES </t>
  </si>
  <si>
    <t>FUENTE DE VERIFICACIÓN: ACTAS DE LA CORPORACIÓN AMBIENTAL Y CONVENSIOS INTERADMINISTRATIVOS</t>
  </si>
  <si>
    <t xml:space="preserve">SE RECOMIENDA REALIZAR CONVENIOS ANUALES </t>
  </si>
  <si>
    <t>ACTIVIDAD: Contar con la disposición de una celda de emergencia en la planta mecanicobiológica  para complementar el plan de emergencia.</t>
  </si>
  <si>
    <t>Cantidad de celdas</t>
  </si>
  <si>
    <t>Dispuesta con el cumplimiento de las normas sanitarias y ambientales.</t>
  </si>
  <si>
    <t>Durante los años 2020 - 2026.</t>
  </si>
  <si>
    <t>Medidas de prevensión y emergencia.</t>
  </si>
  <si>
    <t>Registro de habilitación.</t>
  </si>
  <si>
    <t>Revisión del registro.</t>
  </si>
  <si>
    <t>Una vez en los doce años.</t>
  </si>
  <si>
    <t>Se han realizado las correspondientes campañas y entrega de incentivos.                                  Se recomienda acompañamiento Policivo para lograr el 100% de cumplimiento.</t>
  </si>
  <si>
    <t>Fuente de verifcación: Convenios interadministrativos e Informes de verificación y cumplimiento.                  Cumplimiento en compañía de la corporación ambiental.</t>
  </si>
  <si>
    <t>Actividad: Disponer en rellenos sanitarios debidamente autorizados los residuos sólidos inservibles.</t>
  </si>
  <si>
    <t>EN EJECUCIÓN</t>
  </si>
  <si>
    <t>Programa de gestión de RSE</t>
  </si>
  <si>
    <t>SE RECOMIENDA LA INSTALACIÓN DE PUNTOS COMPLEMENTARIOS EN LOS PRÓXIMOS AÑOS</t>
  </si>
  <si>
    <t>EN PROCESO DE EJECUCIÓN</t>
  </si>
  <si>
    <t>INCLUIDO EN CONVENIO INTERADMINISTRATIVO 2019</t>
  </si>
  <si>
    <t>REGISTROS DE LA EMPRESA DE SERVICIO Y CAMPAÑA CAMPO LIMPIO (CAMPO LIMPIO, CIERRA EL CICLO, ECOPUNTO, LUMINA, PILAS CON EL AMBIENTE, RUEDA VERDE, RED VERDE Y GRUPO RETORNA)</t>
  </si>
  <si>
    <t>REGISTROS EN CONVENIOS CON INSTITUCIONES EDUCATIVAS</t>
  </si>
  <si>
    <t>SE REALIZA VERIFICACIÓN OCULAR POR PARTE DEL PERSONAL OPERATIVO DE LA EMPRESA</t>
  </si>
  <si>
    <t>SE RECOMIENDA PROYECTAR JORNADAS POSTERIOR A LA ADECUACIÓN Y FORMALIZACIÓN DE LA ZONA DE DISPOSICIÓN DE LOS RESIDUOS DE CONSTRUCCIÓN Y DEMOLICIÓN.</t>
  </si>
  <si>
    <t>SE SUGIERE LOGRAR CONVENIOS CON ZONAS HABILITADAS ALEDAÑAS A LA POBLACIÓN.</t>
  </si>
  <si>
    <t>NO EXISTE ZONA HABILITADA EN LA POBLACIÓN(SE SUGIERE HABILITAR ZONAS DE DISPOSICIÓN O LOGRAR CONVENIOS CON ZONAS HABILITADAS EN LA REGIÓN)</t>
  </si>
  <si>
    <t>REGISTRO DE CUMPLIMIENTO DE CAMPO LIMPIO- CORPORACION AMBIENTAL Y EMPRESA DE SERVICIOS PÚBLICOS.</t>
  </si>
  <si>
    <t>INFORMES DE ACTIVIDADES EFECTUADO POR LA EMPRESA DE SERVICIOS PÚBLICOS DEL MUNICIPIO.</t>
  </si>
  <si>
    <t>SE HAN ADELANTADO POR LA DEPENDENCIA AGROPECUARIA DEL MUNICIPIO. EXISTEN INFORMES DE REGISTRO.</t>
  </si>
  <si>
    <t>SE ENCUENTRAN LOS SOPORTE DE EJECUCIÓN DENTRO DE LOS CONVENIOS Y EL CONTRATO 101 DE 2018</t>
  </si>
  <si>
    <t>SE ENCUENTRAN LOS SOPORTE DE EJECUCIÓN DENTRO DE LOS CONVENIOS Y EL CONTRATO 101 DE 2019 (SE RECOMIENDA TENER EN CUENTA LAS PROYECCIONES PRESUPUESTALES)</t>
  </si>
  <si>
    <t>SE RECOMIENDA REALIZAR POSTERIOR A LA EJECUCIÓN DEL SISTEMA.</t>
  </si>
  <si>
    <t>REGISTRO DE EJECUCIÓN EN LAS ACTIVIDADES</t>
  </si>
  <si>
    <t>SE RECOMIENDA IMPLEMENTAR EN EL AÑO 7, YA QUE LA PLANTA SE ENCUENTRA EN PROCESOS DE OPTIMIZACIÓN</t>
  </si>
  <si>
    <t>NO SE HAN PRESENTADO</t>
  </si>
  <si>
    <t xml:space="preserve">REFERENCIA </t>
  </si>
  <si>
    <t>ACCIONES CORRECTIVAS</t>
  </si>
  <si>
    <t>SE RECOMIEDA SEGUIR CON LA GESTIONDE ESTA OPERACIÓN ADECUADAMENTE PARA DESARROLLAR EL CUPLIMIENTO EFICIENTE DEL LA ACTIVIDAD.</t>
  </si>
  <si>
    <t>Decreto 2981 de 2013 Cap. III</t>
  </si>
  <si>
    <t>EVALUACIÓN</t>
  </si>
  <si>
    <t xml:space="preserve">ACCIONES CORRECTIVAS </t>
  </si>
  <si>
    <t xml:space="preserve">se recomienda desarrollar el suministro anual </t>
  </si>
  <si>
    <t>Se recomienda seguir con las campañas señaladas.</t>
  </si>
  <si>
    <t>SE RECOMIEDA SEGUIR CON LA GESTION DE ESTA OPERACIÓN ADECUADAMENTE PARA DESARROLLAR EL CUPLIMIENTO EFICIENTE DEL LA ACTIVIDAD.</t>
  </si>
  <si>
    <t xml:space="preserve">FUENTE DE VERIFICACION </t>
  </si>
  <si>
    <t>MEDIDAS CORRECTIVAS</t>
  </si>
  <si>
    <t xml:space="preserve">por la empresa operadora del servicio </t>
  </si>
  <si>
    <t>FUENTE DE VERIFICACIÓN</t>
  </si>
  <si>
    <t xml:space="preserve">MEDIDAS CORRECTIVAS </t>
  </si>
  <si>
    <t>SE RECOMIENDA REDUCIR EN UN 0,2 PARA ESTE AÑO, PARA CUMPLIR LAS METAS ESTIPULADAS, ESTO CON LA AYUDA DE PLANES Y MEDIDAS ENCAMINADAS AL ADECUADO Y EFICIENTE CORTE Y  PODA DEL CESPED (AYUDADO CON MAQUINARIA QUE PERMITA AHORRAR TIEMPO Y DINERO).</t>
  </si>
  <si>
    <t>EVALUACION</t>
  </si>
  <si>
    <t xml:space="preserve">EVALUACION </t>
  </si>
  <si>
    <t xml:space="preserve">SE RECOMIENDA SEGUIR CON LA MISMA LABOR POR MEDIO DE CONVENIOS </t>
  </si>
  <si>
    <t>SE RECOMIENDA QUE SE HAGA CADA CUATRO AÑOS CON EL INICIO DE CADA ADMINISTRACION</t>
  </si>
  <si>
    <t>SE RECOMIENDA HACER ANUALMENTE YA QUE ESTOS INSUMOS FORMAN PARTE NECESARIA PARA EL FUNCIONAMIENTO ADECUADO DE LA PLANTA</t>
  </si>
  <si>
    <t>REALIZAR CONVENIOS ANUALES</t>
  </si>
  <si>
    <t>FUENTE DE VERIFICACION</t>
  </si>
  <si>
    <t xml:space="preserve">CAMPAÑAS DE SEPARACION Y CONCIENTIZACION PARA EL MANEJO ADECUADO DE LOS RESIDUOS </t>
  </si>
  <si>
    <t>SE RECOMIENDA LLEVAR UN REGISTRO CONTABLE POR PARTE DE LA EMPRESA SOBRE LOS RESIDUOS SOBRANTES DEL APROBECHAMIENTO, DISPUESTOS E EL RELLENO SANITARIO</t>
  </si>
  <si>
    <t xml:space="preserve">SE RECOMIENDA ENTREGAR INCENTIVOS A LOS BARRIOS QUE DESARROLLEN ADECUADAMENTE LA SEPARACION DE LOS RESIDUOS </t>
  </si>
  <si>
    <t>ACCCIONES CORRECTIVAS</t>
  </si>
  <si>
    <t>SE RECOMIENDA QUE EN LOS SIGUIENTES AÑOS SE INSTALEN 6  PUNTOS ECOLOGICOS PARA LA DISPOCISION DE RSE, (INSTALAR COMO MINIMO 1 CADA AÑO)</t>
  </si>
  <si>
    <t>SE RECOMIENDA QUE EN LOS SIGUIENTES AÑOS SE SUMINISTREN INSUMOS PARA LA PRESENTACION DE LOS RSE UNA VEZ PARA CUMPLIR CON LA ACTIVIDAD EN SU TOTALIDAD.</t>
  </si>
  <si>
    <t xml:space="preserve">SE RECOMIENDA SEGUIR CON EL CUMPLIMIENTO ADECUADO DE ESTA ACTIVIDAD COMO SE HA VENIDO DESARROLLANDO </t>
  </si>
  <si>
    <r>
      <rPr>
        <b/>
        <sz val="10"/>
        <color theme="0"/>
        <rFont val="Eras Medium ITC"/>
        <family val="2"/>
      </rPr>
      <t>MEDIDAS CORRECTIVAS</t>
    </r>
    <r>
      <rPr>
        <b/>
        <sz val="10"/>
        <color theme="1"/>
        <rFont val="Eras Medium ITC"/>
        <family val="2"/>
      </rPr>
      <t xml:space="preserve"> </t>
    </r>
  </si>
  <si>
    <t>FUENTES DE VERIFICACION</t>
  </si>
  <si>
    <t xml:space="preserve">SE RECOMIENDA REALIZAR ESTA ACTIVIDAD CON ACOMPAÑAMIENTO PROFESIONAL PERTINENTE Y DESARROLLAR INFORMES PARA SOPORTAR DICHA INSPECCION </t>
  </si>
  <si>
    <t xml:space="preserve">SE RECOMIENDA DESARROLLAR CONVENIOS CON EMPRESAS PERTINENTES PARA LA DISPISICION ADECUADA DE LOS RCD </t>
  </si>
  <si>
    <t xml:space="preserve">FUENTES DE VERIFICACION </t>
  </si>
  <si>
    <t xml:space="preserve">SE RECOMIENDA SEGUIR CON ALMENOS UNA CAMPAÑA ANUALMENTE PARA COMPLIR A CABALIDAD ESTA ACTIVIDAD </t>
  </si>
  <si>
    <t xml:space="preserve">SE RECOMIENDA SEGUIR CON ALMENOS TRES JORNADA DE CAPACITACION Y SENSIBILIZACION A LOS JOVENES, ANUALMENTE PARA COMPLIR A CABALIDAD ESTA ACTIVIDAD </t>
  </si>
  <si>
    <t>SE RECOMIENDA SEGUIR CON EL ADECUADO CUMPLIMIENTO DE LA ACTIVIDAD. (DESARROLLANDOLA UNA VEZ POR AÑO)</t>
  </si>
  <si>
    <t>DESARROLLAR ESTA ACTIVIDAD UNA VEZ AL AÑO, ADEDEMAS DEJAR SOPORTES MAS CLAROS SOBRE LA EJECUCION DE LA ACTIVIDAD,(PRESENTAR INFORMES ADJUNTOS A LOS CONVENIOS O CONTRATOS, TENER ENCUENTA EL CUMPLIMIETNO POR UN SUPERVISOR).</t>
  </si>
  <si>
    <t>ESTA ACTIVIDAD SE DEBE DESARROLLAR ALMENOS DOS VECES AL AÑO, SE RECOMIENDA DAR CUMPLIMIENTO TOTAL APARTIR DEL AÑO 5</t>
  </si>
  <si>
    <t>SE DESARROLLO UN CATASTRO EL CUAL NO SE DESARROLLO EN SU TOTALIDAD SE RECOMIENDA TERMINAR ADECUADAMENTE CON EL CATASTRO</t>
  </si>
  <si>
    <t xml:space="preserve"> </t>
  </si>
  <si>
    <r>
      <rPr>
        <b/>
        <sz val="10"/>
        <rFont val="Eras Medium ITC"/>
        <family val="2"/>
      </rPr>
      <t>FUENTE DE VERIDFICACIO</t>
    </r>
    <r>
      <rPr>
        <b/>
        <sz val="10"/>
        <color rgb="FFFFFFFF"/>
        <rFont val="Eras Medium ITC"/>
        <family val="2"/>
      </rPr>
      <t xml:space="preserve">N </t>
    </r>
  </si>
  <si>
    <t>Se está realizando en el año 2019 Por medio de convenio interadministrativo.</t>
  </si>
  <si>
    <t>No se ha realizado, debido a que el territorio no presenta desarrollo considerable - se debe actualizar con base a la expansión del territorio</t>
  </si>
  <si>
    <t xml:space="preserve">se recomienda realizar este estudio debido a que la expansión del territorio no tiene relación directa con la caracterización de los diferentes residuos sólidos que se generan </t>
  </si>
  <si>
    <t xml:space="preserve">Se encuentra activo y se firmó con anterioridad de la adopción de PGIRS </t>
  </si>
  <si>
    <t xml:space="preserve">SE RECOMIENDA LLEVAR UN SEGUIMIENTO DETALLADO Y ORGANIZADO DE CADA AÑO CON EL CORRESPONDIENTE SOPORTE DE ACTIVIDADES DESARROLLADAS  DEL PGIRS.   RECOPILACION DE INFORMACION DE SEGUIMIENTOS ANUALES PARA DESARROLLAR EL INFORME DE SEGUIMIENTO Y AJUSTE DEL DOCUMENTO CUATRIENAL(PRIMER SEMESTRE DE CADA ADMINISTRACION MUNICIPAL COMO INDICA EL DOCUMENTO.   </t>
  </si>
  <si>
    <t xml:space="preserve">REFERENCIAS </t>
  </si>
  <si>
    <t>Se recomienda suministrar el total de los recipientes estipulados cada año, además de la demanda no suministrada para cumplir a cabalidad con esta meta, ya que esta meta no a sido cumplida en su totalidad en los años anteriores.</t>
  </si>
  <si>
    <t>No se ejecutó, ya que no se suministraron recipientes para residuos ordinarios, sino orgánicos, se tiene que tener en cuenta que estos residuos tienen que ir por separado.</t>
  </si>
  <si>
    <t>Se recomienda adquirir 5 contenedores para realizar una adecuada separación en el transporte de los residuos ya que no se cumplió esta actividad en su totalidad.</t>
  </si>
  <si>
    <t>se recomienda desarrollar el suministro a en el año 6, ya que este año no es necesario volver hacer este suministro ya que estas se pueden utilizar nuevamente para llevar a cabo la corroboración de las diferentes campañas a realizar.</t>
  </si>
  <si>
    <t>se recomienda llevar a cabo un estudio para determinar el número de veces viable y conveniente por semana.</t>
  </si>
  <si>
    <t xml:space="preserve">Se recomienda continuar con el suministro de la maquinaria correspondiente para el año 7 </t>
  </si>
  <si>
    <t xml:space="preserve">SE RECOMIENDA HACER LA ADQUISICIÓN DE ALMENOS 1 INSUMO (MAQUINARIA) EN ESTE AÑO, PARA EL DESARROLLO DE ESTA ACTIVIDAD </t>
  </si>
  <si>
    <t xml:space="preserve">PARA EL DESARROLLO DE ESTA ACTIVIDADSE RECOMIENDA QUE NO SOLO ESTE EN UN CONVENIO, SE CONFÍA DESARROLLAR EL REGISTRO CONTABLE DE LA EMPRESA PARA POSTERIORES AÑOS (EN LOS CONVENIOS SOLO ESTA LA MAQUINARIA PARA REDUCIR TIEMPO Y DINERO MAS NO EL PORCENTAJE) </t>
  </si>
  <si>
    <t xml:space="preserve">PARA EL DESARROLLO DE ESTA ACTIVIDAD SE RECOMIENDA QUE APARTE DEL CONVENIO SE CONSTATE CON EL REGISTRO CONTABLE DE LA EMPRESA PARA POSTERIORES AÑOS (EN LOS CONVENIOS SOLO ESTA LA MAQUINARIA PARA REDUCIR TIEMPO Y DINERO MAS NO EL PORCENTAJE </t>
  </si>
  <si>
    <t xml:space="preserve">SE RECOMIENDA PARA ESTE AÑO LLEVAR A CABO OTRA ADQUISICION DE MAQUINARIA (LLEVAR REGISTRO DE LA CANTIDAD DE LA MAQUINARIA ADQUIRIDA)  </t>
  </si>
  <si>
    <t>SE RECOMIENDA QUE PARA ESTE AÑO SE BRINDE UNA OPORTUNA Y ADECUADA ASISTECIA TECNICA PARA QUE ESTA TENGA UN FUNCONAMIENTO EFICIENTE Y ADECUADO. (MEDIANTE CONVENIOS INTERADMINISTRATIVOS Y COLABORACION DE CORPOCHIVOR)</t>
  </si>
  <si>
    <t>SE RECOMIENDA REALIZAR EL ESTUDIO EN EL AÑO 6, YA QUE DE ESTE SE DESPRENDE LAS DEMÁS METAS PROGRAMADAS Y PROYECTADAS DEL COMPONENTE</t>
  </si>
  <si>
    <t>SE RECOMIENDA EJECUTAR EN EL AÑO 6, YA QUE LA OFICINA SE ENCUENTRA EN REMODELACIÓN.</t>
  </si>
  <si>
    <t xml:space="preserve">SE DEBE EJECUTAR EN EL AÑO 6, YA QUE PARA SU ÓPTIMO FUNCIONAMIENTO DEBE CONTAR CON FLUIDO ELÉCTRICO PERMANENTE </t>
  </si>
  <si>
    <t>SE RECOMIENDA DEJAR SOPORTES MAS CLAROS CON SU PERTINENTE INFORME SOPORTADO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</si>
</sst>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_-* #,##0.0_-;\-* #,##0.0_-;_-* &quot;-&quot;?_-;_-@_-"/>
  </numFmts>
  <fonts count="13" x14ac:knownFonts="1">
    <font>
      <sz val="11"/>
      <color theme="1"/>
      <name val="Calibri"/>
      <family val="2"/>
      <scheme val="minor"/>
    </font>
    <font>
      <sz val="10"/>
      <name val="Eras Medium ITC"/>
      <family val="2"/>
    </font>
    <font>
      <b/>
      <sz val="10"/>
      <color theme="1"/>
      <name val="Eras Medium ITC"/>
      <family val="2"/>
    </font>
    <font>
      <sz val="10"/>
      <color theme="1"/>
      <name val="Eras Medium ITC"/>
      <family val="2"/>
    </font>
    <font>
      <b/>
      <sz val="10"/>
      <color rgb="FFFFFFFF"/>
      <name val="Eras Medium ITC"/>
      <family val="2"/>
    </font>
    <font>
      <sz val="11"/>
      <color theme="1"/>
      <name val="Calibri"/>
      <family val="2"/>
      <scheme val="minor"/>
    </font>
    <font>
      <b/>
      <sz val="10"/>
      <color theme="0"/>
      <name val="Eras Medium ITC"/>
      <family val="2"/>
    </font>
    <font>
      <sz val="11"/>
      <name val="Calibri"/>
      <family val="2"/>
      <scheme val="minor"/>
    </font>
    <font>
      <b/>
      <sz val="10"/>
      <name val="Eras Medium ITC"/>
      <family val="2"/>
    </font>
    <font>
      <b/>
      <sz val="11"/>
      <color theme="1"/>
      <name val="Calibri"/>
      <family val="2"/>
      <scheme val="minor"/>
    </font>
    <font>
      <b/>
      <sz val="12"/>
      <name val="Calibri"/>
      <family val="2"/>
      <scheme val="minor"/>
    </font>
    <font>
      <b/>
      <sz val="11"/>
      <name val="Eras Medium ITC"/>
      <family val="2"/>
    </font>
    <font>
      <sz val="10"/>
      <color rgb="FFFFFFFF"/>
      <name val="Eras Medium ITC"/>
      <family val="2"/>
    </font>
  </fonts>
  <fills count="17">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rgb="FF0070C0"/>
        <bgColor indexed="64"/>
      </patternFill>
    </fill>
    <fill>
      <patternFill patternType="solid">
        <fgColor theme="7"/>
        <bgColor indexed="64"/>
      </patternFill>
    </fill>
    <fill>
      <patternFill patternType="solid">
        <fgColor rgb="FF00B0F0"/>
        <bgColor indexed="64"/>
      </patternFill>
    </fill>
    <fill>
      <patternFill patternType="solid">
        <fgColor theme="9"/>
        <bgColor indexed="64"/>
      </patternFill>
    </fill>
    <fill>
      <patternFill patternType="solid">
        <fgColor theme="4" tint="-0.249977111117893"/>
        <bgColor indexed="64"/>
      </patternFill>
    </fill>
    <fill>
      <patternFill patternType="solid">
        <fgColor theme="8"/>
        <bgColor indexed="64"/>
      </patternFill>
    </fill>
    <fill>
      <patternFill patternType="solid">
        <fgColor theme="4"/>
        <bgColor indexed="64"/>
      </patternFill>
    </fill>
    <fill>
      <patternFill patternType="solid">
        <fgColor theme="4" tint="0.59999389629810485"/>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5" fillId="0" borderId="0" applyFont="0" applyFill="0" applyBorder="0" applyAlignment="0" applyProtection="0"/>
    <xf numFmtId="9" fontId="5" fillId="0" borderId="0" applyFont="0" applyFill="0" applyBorder="0" applyAlignment="0" applyProtection="0"/>
  </cellStyleXfs>
  <cellXfs count="337">
    <xf numFmtId="0" fontId="0" fillId="0" borderId="0" xfId="0"/>
    <xf numFmtId="0" fontId="3" fillId="0" borderId="0" xfId="0" applyFont="1"/>
    <xf numFmtId="0" fontId="1" fillId="0" borderId="1" xfId="0" applyFont="1" applyBorder="1" applyAlignment="1">
      <alignment horizontal="left" vertical="top" wrapText="1"/>
    </xf>
    <xf numFmtId="0" fontId="3" fillId="0" borderId="0" xfId="0" applyFont="1" applyAlignment="1">
      <alignment wrapText="1"/>
    </xf>
    <xf numFmtId="0" fontId="0" fillId="0" borderId="0" xfId="0" applyAlignment="1">
      <alignment wrapText="1"/>
    </xf>
    <xf numFmtId="0" fontId="3" fillId="0" borderId="1" xfId="0" applyFont="1" applyBorder="1" applyAlignment="1">
      <alignment horizontal="justify" vertical="top" wrapText="1"/>
    </xf>
    <xf numFmtId="0" fontId="3" fillId="0" borderId="0" xfId="0" applyFont="1" applyAlignment="1">
      <alignment vertical="top"/>
    </xf>
    <xf numFmtId="0" fontId="3" fillId="2" borderId="1" xfId="0" applyFont="1" applyFill="1" applyBorder="1" applyAlignment="1">
      <alignment horizontal="justify" vertical="top"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applyAlignment="1">
      <alignment vertical="top" wrapText="1"/>
    </xf>
    <xf numFmtId="0" fontId="3" fillId="0" borderId="1" xfId="0" applyFont="1" applyBorder="1" applyAlignment="1">
      <alignment vertical="top" wrapText="1"/>
    </xf>
    <xf numFmtId="0" fontId="3" fillId="3" borderId="1" xfId="0" applyFont="1" applyFill="1" applyBorder="1" applyAlignment="1">
      <alignment horizontal="justify" vertical="top"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justify" vertical="top" wrapText="1"/>
    </xf>
    <xf numFmtId="0" fontId="3" fillId="4" borderId="1" xfId="0" applyFont="1" applyFill="1" applyBorder="1" applyAlignment="1">
      <alignment horizontal="center" vertical="center"/>
    </xf>
    <xf numFmtId="0" fontId="3" fillId="3" borderId="1" xfId="0" applyFont="1" applyFill="1" applyBorder="1" applyAlignment="1">
      <alignment horizontal="justify" vertical="top"/>
    </xf>
    <xf numFmtId="0" fontId="3" fillId="5" borderId="1" xfId="0" applyFont="1" applyFill="1" applyBorder="1" applyAlignment="1">
      <alignment horizontal="justify" vertical="top"/>
    </xf>
    <xf numFmtId="0" fontId="3" fillId="5" borderId="1" xfId="0" applyFont="1" applyFill="1" applyBorder="1" applyAlignment="1">
      <alignment horizontal="justify" vertical="top" wrapText="1"/>
    </xf>
    <xf numFmtId="0" fontId="3" fillId="5" borderId="1" xfId="0" applyFont="1" applyFill="1" applyBorder="1" applyAlignment="1">
      <alignment horizontal="center" vertical="center" wrapText="1"/>
    </xf>
    <xf numFmtId="0" fontId="3" fillId="0" borderId="0" xfId="0" applyFont="1" applyAlignment="1">
      <alignment horizontal="center" vertical="center" wrapText="1"/>
    </xf>
    <xf numFmtId="9" fontId="3" fillId="4" borderId="1" xfId="0" applyNumberFormat="1" applyFont="1" applyFill="1" applyBorder="1" applyAlignment="1">
      <alignment horizontal="center" vertical="center" wrapText="1"/>
    </xf>
    <xf numFmtId="43" fontId="3" fillId="3" borderId="1" xfId="1" applyFont="1" applyFill="1" applyBorder="1" applyAlignment="1">
      <alignment horizontal="center" vertical="center" wrapText="1"/>
    </xf>
    <xf numFmtId="0" fontId="3" fillId="0" borderId="0" xfId="0" applyFont="1" applyAlignment="1">
      <alignment horizontal="left" vertical="center"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164" fontId="3" fillId="5" borderId="1" xfId="1" applyNumberFormat="1" applyFont="1" applyFill="1" applyBorder="1" applyAlignment="1">
      <alignment horizontal="center" vertical="center" wrapText="1"/>
    </xf>
    <xf numFmtId="0" fontId="0" fillId="5" borderId="0" xfId="0" applyFill="1" applyAlignment="1">
      <alignment wrapText="1"/>
    </xf>
    <xf numFmtId="164" fontId="3" fillId="5" borderId="1" xfId="0" applyNumberFormat="1" applyFont="1" applyFill="1" applyBorder="1" applyAlignment="1">
      <alignment horizontal="center" vertical="center" wrapText="1"/>
    </xf>
    <xf numFmtId="0" fontId="3" fillId="0" borderId="0" xfId="0" applyFont="1" applyAlignment="1">
      <alignment horizontal="center" vertical="top" wrapText="1"/>
    </xf>
    <xf numFmtId="0" fontId="4" fillId="6" borderId="1" xfId="0" applyFont="1" applyFill="1" applyBorder="1" applyAlignment="1">
      <alignment horizontal="center" vertical="center" textRotation="90" wrapText="1"/>
    </xf>
    <xf numFmtId="0" fontId="2" fillId="3" borderId="1" xfId="0" applyFont="1" applyFill="1" applyBorder="1" applyAlignment="1">
      <alignment horizontal="left" vertical="top" wrapText="1"/>
    </xf>
    <xf numFmtId="0" fontId="3" fillId="3" borderId="1" xfId="0" applyFont="1" applyFill="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0" fontId="3" fillId="0" borderId="0" xfId="0" applyFont="1" applyAlignment="1">
      <alignment horizontal="center" vertical="top"/>
    </xf>
    <xf numFmtId="0" fontId="0" fillId="0" borderId="0" xfId="0" applyAlignment="1">
      <alignment vertical="top"/>
    </xf>
    <xf numFmtId="0" fontId="0" fillId="0" borderId="0" xfId="0" applyAlignment="1">
      <alignment vertical="top" wrapText="1"/>
    </xf>
    <xf numFmtId="0" fontId="3" fillId="4" borderId="1" xfId="0" applyFont="1" applyFill="1" applyBorder="1" applyAlignment="1">
      <alignment vertical="top" wrapText="1"/>
    </xf>
    <xf numFmtId="0" fontId="2" fillId="4" borderId="1" xfId="0" applyFont="1" applyFill="1" applyBorder="1" applyAlignment="1">
      <alignment vertical="top" wrapText="1"/>
    </xf>
    <xf numFmtId="0" fontId="2" fillId="3" borderId="1" xfId="0" applyFont="1" applyFill="1" applyBorder="1" applyAlignment="1">
      <alignment vertical="top" wrapText="1"/>
    </xf>
    <xf numFmtId="0" fontId="3" fillId="5" borderId="1" xfId="0" applyFont="1" applyFill="1" applyBorder="1" applyAlignment="1">
      <alignment vertical="top" wrapText="1"/>
    </xf>
    <xf numFmtId="0" fontId="2" fillId="5" borderId="1" xfId="0" applyFont="1" applyFill="1" applyBorder="1" applyAlignment="1">
      <alignment vertical="top" wrapText="1"/>
    </xf>
    <xf numFmtId="0" fontId="3" fillId="4" borderId="0" xfId="0" applyFont="1" applyFill="1" applyAlignment="1">
      <alignment vertical="top" wrapText="1"/>
    </xf>
    <xf numFmtId="0" fontId="3" fillId="4" borderId="6" xfId="0" applyFont="1" applyFill="1" applyBorder="1" applyAlignment="1">
      <alignment vertical="top" wrapText="1"/>
    </xf>
    <xf numFmtId="0" fontId="2" fillId="4" borderId="6" xfId="0" applyFont="1" applyFill="1" applyBorder="1" applyAlignment="1">
      <alignment vertical="top" wrapText="1"/>
    </xf>
    <xf numFmtId="0" fontId="3" fillId="0" borderId="0" xfId="0" applyFont="1" applyBorder="1" applyAlignment="1">
      <alignment vertical="top" wrapText="1"/>
    </xf>
    <xf numFmtId="0" fontId="3" fillId="0" borderId="0" xfId="0" applyFont="1" applyBorder="1" applyAlignment="1">
      <alignment wrapText="1"/>
    </xf>
    <xf numFmtId="0" fontId="3" fillId="0" borderId="0" xfId="0" applyFont="1" applyBorder="1"/>
    <xf numFmtId="0" fontId="3" fillId="0" borderId="0" xfId="0" applyFont="1" applyBorder="1" applyAlignment="1">
      <alignment horizontal="center" vertical="center"/>
    </xf>
    <xf numFmtId="0" fontId="3" fillId="0" borderId="0" xfId="0" applyFont="1" applyAlignment="1">
      <alignment horizontal="left" vertical="top" wrapText="1"/>
    </xf>
    <xf numFmtId="0" fontId="2"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3"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6" fillId="6" borderId="2" xfId="0" applyFont="1" applyFill="1" applyBorder="1" applyAlignment="1">
      <alignment vertical="center"/>
    </xf>
    <xf numFmtId="0" fontId="3" fillId="0" borderId="0" xfId="0" applyFont="1" applyAlignment="1">
      <alignment horizontal="center" vertical="center" textRotation="90" wrapText="1"/>
    </xf>
    <xf numFmtId="0" fontId="3" fillId="0" borderId="0" xfId="0" applyFont="1" applyAlignment="1">
      <alignment horizontal="center" vertical="center" textRotation="90"/>
    </xf>
    <xf numFmtId="9" fontId="3" fillId="0" borderId="1" xfId="0" applyNumberFormat="1" applyFont="1" applyBorder="1" applyAlignment="1">
      <alignment horizontal="center" vertical="center" textRotation="90" wrapText="1"/>
    </xf>
    <xf numFmtId="0" fontId="3" fillId="0" borderId="1" xfId="0" applyFont="1" applyBorder="1" applyAlignment="1">
      <alignment horizontal="center" vertical="center" textRotation="90" wrapText="1"/>
    </xf>
    <xf numFmtId="9" fontId="3" fillId="4" borderId="1" xfId="0" applyNumberFormat="1" applyFont="1" applyFill="1" applyBorder="1" applyAlignment="1">
      <alignment horizontal="center" vertical="center" textRotation="90" wrapText="1"/>
    </xf>
    <xf numFmtId="0" fontId="3" fillId="4" borderId="1" xfId="0" applyFont="1" applyFill="1" applyBorder="1" applyAlignment="1">
      <alignment horizontal="center" vertical="center" textRotation="90" wrapText="1"/>
    </xf>
    <xf numFmtId="0" fontId="3" fillId="3" borderId="1" xfId="0" applyFont="1" applyFill="1" applyBorder="1" applyAlignment="1">
      <alignment horizontal="center" vertical="top" textRotation="90" wrapText="1"/>
    </xf>
    <xf numFmtId="0" fontId="3" fillId="0" borderId="1" xfId="0" applyFont="1" applyBorder="1" applyAlignment="1">
      <alignment horizontal="center" vertical="top" textRotation="90" wrapText="1"/>
    </xf>
    <xf numFmtId="9" fontId="3" fillId="0" borderId="1" xfId="0" applyNumberFormat="1" applyFont="1" applyBorder="1" applyAlignment="1">
      <alignment horizontal="center" vertical="top" textRotation="90" wrapText="1"/>
    </xf>
    <xf numFmtId="9" fontId="3" fillId="4" borderId="1" xfId="0" applyNumberFormat="1" applyFont="1" applyFill="1" applyBorder="1" applyAlignment="1">
      <alignment vertical="center" textRotation="90" wrapText="1"/>
    </xf>
    <xf numFmtId="0" fontId="3" fillId="4" borderId="1" xfId="0" applyFont="1" applyFill="1" applyBorder="1" applyAlignment="1">
      <alignment vertical="center" textRotation="90" wrapText="1"/>
    </xf>
    <xf numFmtId="0" fontId="3" fillId="3" borderId="1" xfId="0" applyFont="1" applyFill="1" applyBorder="1" applyAlignment="1">
      <alignment vertical="center" textRotation="90" wrapText="1"/>
    </xf>
    <xf numFmtId="0" fontId="3" fillId="0" borderId="1" xfId="0" applyFont="1" applyBorder="1" applyAlignment="1">
      <alignment vertical="center" textRotation="90" wrapText="1"/>
    </xf>
    <xf numFmtId="9" fontId="3" fillId="3" borderId="1" xfId="0" applyNumberFormat="1" applyFont="1" applyFill="1" applyBorder="1" applyAlignment="1">
      <alignment horizontal="center" vertical="center" textRotation="90" wrapText="1"/>
    </xf>
    <xf numFmtId="0" fontId="3" fillId="3" borderId="1" xfId="0" applyFont="1" applyFill="1" applyBorder="1" applyAlignment="1">
      <alignment horizontal="center" vertical="center" textRotation="90" wrapText="1"/>
    </xf>
    <xf numFmtId="1" fontId="3" fillId="0" borderId="1" xfId="0" applyNumberFormat="1" applyFont="1" applyBorder="1" applyAlignment="1">
      <alignment horizontal="center" vertical="center" textRotation="90" wrapText="1"/>
    </xf>
    <xf numFmtId="164" fontId="3" fillId="3" borderId="1" xfId="1" applyNumberFormat="1" applyFont="1" applyFill="1" applyBorder="1" applyAlignment="1">
      <alignment vertical="center" textRotation="90" wrapText="1"/>
    </xf>
    <xf numFmtId="165" fontId="3" fillId="3" borderId="1" xfId="1" applyNumberFormat="1" applyFont="1" applyFill="1" applyBorder="1" applyAlignment="1">
      <alignment vertical="center" textRotation="90" wrapText="1"/>
    </xf>
    <xf numFmtId="0" fontId="3" fillId="4" borderId="6" xfId="0" applyFont="1" applyFill="1" applyBorder="1" applyAlignment="1">
      <alignment horizontal="center" vertical="center" textRotation="90" wrapText="1"/>
    </xf>
    <xf numFmtId="9" fontId="3" fillId="5" borderId="1" xfId="0" applyNumberFormat="1" applyFont="1" applyFill="1" applyBorder="1" applyAlignment="1">
      <alignment horizontal="center" vertical="center" textRotation="90" wrapText="1"/>
    </xf>
    <xf numFmtId="165" fontId="3" fillId="5" borderId="1" xfId="1" applyNumberFormat="1" applyFont="1" applyFill="1" applyBorder="1" applyAlignment="1">
      <alignment horizontal="center" vertical="center" textRotation="90" wrapText="1"/>
    </xf>
    <xf numFmtId="0" fontId="3" fillId="4" borderId="6" xfId="0" applyFont="1" applyFill="1" applyBorder="1" applyAlignment="1">
      <alignment vertical="center" textRotation="90" wrapText="1"/>
    </xf>
    <xf numFmtId="9" fontId="3" fillId="5" borderId="1" xfId="0" applyNumberFormat="1" applyFont="1" applyFill="1" applyBorder="1" applyAlignment="1">
      <alignment vertical="center" textRotation="90" wrapText="1"/>
    </xf>
    <xf numFmtId="165" fontId="3" fillId="5" borderId="1" xfId="1" applyNumberFormat="1" applyFont="1" applyFill="1" applyBorder="1" applyAlignment="1">
      <alignment vertical="center" textRotation="90" wrapText="1"/>
    </xf>
    <xf numFmtId="1" fontId="3" fillId="3" borderId="1" xfId="0" applyNumberFormat="1" applyFont="1" applyFill="1" applyBorder="1" applyAlignment="1">
      <alignment horizontal="center" vertical="center" textRotation="90" wrapText="1"/>
    </xf>
    <xf numFmtId="164" fontId="3" fillId="0" borderId="1" xfId="1" applyNumberFormat="1" applyFont="1" applyBorder="1" applyAlignment="1">
      <alignment horizontal="center" vertical="center" textRotation="90" wrapText="1"/>
    </xf>
    <xf numFmtId="165" fontId="3" fillId="3" borderId="1" xfId="1" applyNumberFormat="1" applyFont="1" applyFill="1" applyBorder="1" applyAlignment="1">
      <alignment horizontal="center" vertical="center" textRotation="90" wrapText="1"/>
    </xf>
    <xf numFmtId="164" fontId="3" fillId="3" borderId="1" xfId="1" applyNumberFormat="1" applyFont="1" applyFill="1" applyBorder="1" applyAlignment="1">
      <alignment horizontal="center" vertical="center" textRotation="90" wrapText="1"/>
    </xf>
    <xf numFmtId="166" fontId="3" fillId="0" borderId="1" xfId="0" applyNumberFormat="1" applyFont="1" applyBorder="1" applyAlignment="1">
      <alignment horizontal="center" vertical="center" textRotation="90" wrapText="1"/>
    </xf>
    <xf numFmtId="9" fontId="3" fillId="3" borderId="1" xfId="2" applyNumberFormat="1" applyFont="1" applyFill="1" applyBorder="1" applyAlignment="1">
      <alignment horizontal="center" vertical="center" textRotation="90" wrapText="1"/>
    </xf>
    <xf numFmtId="9" fontId="3" fillId="3" borderId="1" xfId="2" applyFont="1" applyFill="1" applyBorder="1" applyAlignment="1">
      <alignment horizontal="center" vertical="top" textRotation="90" wrapText="1"/>
    </xf>
    <xf numFmtId="1" fontId="3" fillId="3" borderId="1" xfId="0" applyNumberFormat="1" applyFont="1" applyFill="1" applyBorder="1" applyAlignment="1">
      <alignment horizontal="center" vertical="top" textRotation="90" wrapText="1"/>
    </xf>
    <xf numFmtId="164" fontId="3" fillId="0" borderId="1" xfId="1" applyNumberFormat="1" applyFont="1" applyBorder="1" applyAlignment="1">
      <alignment horizontal="left" vertical="center" textRotation="90" wrapText="1"/>
    </xf>
    <xf numFmtId="0" fontId="4" fillId="6" borderId="3" xfId="0" applyFont="1" applyFill="1" applyBorder="1" applyAlignment="1">
      <alignment horizontal="center" vertical="center" textRotation="90" wrapText="1"/>
    </xf>
    <xf numFmtId="0" fontId="3" fillId="4" borderId="3" xfId="0" applyFont="1" applyFill="1" applyBorder="1" applyAlignment="1">
      <alignment horizontal="center" vertical="center"/>
    </xf>
    <xf numFmtId="43" fontId="3" fillId="3" borderId="3" xfId="1"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164" fontId="3" fillId="5" borderId="3" xfId="1" applyNumberFormat="1" applyFont="1" applyFill="1" applyBorder="1" applyAlignment="1">
      <alignment horizontal="center" vertical="center" wrapText="1"/>
    </xf>
    <xf numFmtId="164" fontId="3" fillId="5" borderId="3" xfId="0" applyNumberFormat="1" applyFont="1" applyFill="1" applyBorder="1" applyAlignment="1">
      <alignment horizontal="center" vertical="center" wrapText="1"/>
    </xf>
    <xf numFmtId="9" fontId="0" fillId="7" borderId="1" xfId="2" applyFont="1" applyFill="1" applyBorder="1"/>
    <xf numFmtId="9" fontId="0" fillId="7" borderId="1" xfId="2" applyFont="1" applyFill="1" applyBorder="1" applyAlignment="1">
      <alignment wrapText="1"/>
    </xf>
    <xf numFmtId="2" fontId="0" fillId="7" borderId="1" xfId="2" applyNumberFormat="1" applyFont="1" applyFill="1" applyBorder="1"/>
    <xf numFmtId="0" fontId="4" fillId="8" borderId="1" xfId="0" applyFont="1" applyFill="1" applyBorder="1" applyAlignment="1">
      <alignment horizontal="center" vertical="center" textRotation="90" wrapText="1"/>
    </xf>
    <xf numFmtId="0" fontId="3" fillId="8" borderId="1" xfId="0" applyFont="1" applyFill="1" applyBorder="1" applyAlignment="1">
      <alignment horizontal="center" vertical="center" wrapText="1"/>
    </xf>
    <xf numFmtId="43" fontId="3" fillId="8" borderId="1" xfId="1" applyFont="1" applyFill="1" applyBorder="1" applyAlignment="1">
      <alignment horizontal="center" vertical="center" wrapText="1"/>
    </xf>
    <xf numFmtId="0" fontId="3" fillId="8" borderId="1" xfId="0" applyFont="1" applyFill="1" applyBorder="1" applyAlignment="1">
      <alignment horizontal="center" vertical="center"/>
    </xf>
    <xf numFmtId="164" fontId="3" fillId="8" borderId="1" xfId="1" applyNumberFormat="1"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0" fontId="3" fillId="8" borderId="0" xfId="0" applyFont="1" applyFill="1" applyAlignment="1">
      <alignment horizontal="center" vertical="center" wrapText="1"/>
    </xf>
    <xf numFmtId="0" fontId="3" fillId="8" borderId="0" xfId="0" applyFont="1" applyFill="1" applyAlignment="1">
      <alignment horizontal="center" vertical="center"/>
    </xf>
    <xf numFmtId="9" fontId="7" fillId="7" borderId="1" xfId="2" applyFont="1" applyFill="1" applyBorder="1"/>
    <xf numFmtId="2" fontId="7" fillId="7" borderId="1" xfId="2" applyNumberFormat="1" applyFont="1" applyFill="1" applyBorder="1"/>
    <xf numFmtId="9" fontId="7" fillId="7" borderId="1" xfId="2" applyFont="1" applyFill="1" applyBorder="1" applyAlignment="1">
      <alignment wrapText="1"/>
    </xf>
    <xf numFmtId="0" fontId="0" fillId="0" borderId="0" xfId="0" applyAlignment="1">
      <alignment vertical="center" wrapText="1"/>
    </xf>
    <xf numFmtId="2" fontId="7" fillId="9" borderId="1" xfId="2" applyNumberFormat="1" applyFont="1" applyFill="1" applyBorder="1"/>
    <xf numFmtId="2" fontId="0" fillId="9" borderId="1" xfId="2" applyNumberFormat="1" applyFont="1" applyFill="1" applyBorder="1"/>
    <xf numFmtId="0" fontId="0" fillId="0" borderId="0" xfId="0" applyAlignment="1">
      <alignment horizontal="center" vertical="center" wrapText="1"/>
    </xf>
    <xf numFmtId="9" fontId="7" fillId="9" borderId="1" xfId="2" applyFont="1" applyFill="1" applyBorder="1" applyAlignment="1">
      <alignment wrapText="1"/>
    </xf>
    <xf numFmtId="9" fontId="0" fillId="9" borderId="1" xfId="2" applyFont="1" applyFill="1" applyBorder="1" applyAlignment="1">
      <alignment wrapText="1"/>
    </xf>
    <xf numFmtId="2" fontId="7" fillId="9" borderId="1" xfId="2" applyNumberFormat="1" applyFont="1" applyFill="1" applyBorder="1" applyAlignment="1">
      <alignment wrapText="1"/>
    </xf>
    <xf numFmtId="0" fontId="0" fillId="0" borderId="0" xfId="0" applyAlignment="1">
      <alignment vertical="center"/>
    </xf>
    <xf numFmtId="0" fontId="4" fillId="7" borderId="1" xfId="0" applyFont="1" applyFill="1" applyBorder="1" applyAlignment="1">
      <alignment horizontal="center" vertical="center" textRotation="90" wrapText="1"/>
    </xf>
    <xf numFmtId="0" fontId="3" fillId="7" borderId="1" xfId="0" applyFont="1" applyFill="1" applyBorder="1" applyAlignment="1">
      <alignment horizontal="center" vertical="center" textRotation="90" wrapText="1"/>
    </xf>
    <xf numFmtId="0" fontId="4" fillId="5" borderId="1" xfId="0" applyFont="1" applyFill="1" applyBorder="1" applyAlignment="1">
      <alignment horizontal="center" vertical="center" textRotation="90" wrapText="1"/>
    </xf>
    <xf numFmtId="0" fontId="3" fillId="5" borderId="1" xfId="0" applyFont="1" applyFill="1" applyBorder="1" applyAlignment="1">
      <alignment horizontal="center" vertical="center" textRotation="90" wrapText="1"/>
    </xf>
    <xf numFmtId="1" fontId="3" fillId="5" borderId="1" xfId="0" applyNumberFormat="1" applyFont="1" applyFill="1" applyBorder="1" applyAlignment="1">
      <alignment horizontal="center" vertical="center" textRotation="90" wrapText="1"/>
    </xf>
    <xf numFmtId="0" fontId="3" fillId="5" borderId="0" xfId="0" applyFont="1" applyFill="1" applyAlignment="1">
      <alignment horizontal="center" vertical="top" wrapText="1"/>
    </xf>
    <xf numFmtId="0" fontId="3" fillId="5" borderId="0" xfId="0" applyFont="1" applyFill="1" applyAlignment="1">
      <alignment horizontal="center" vertical="top"/>
    </xf>
    <xf numFmtId="0" fontId="3" fillId="5" borderId="0" xfId="0" applyFont="1" applyFill="1" applyAlignment="1">
      <alignment horizontal="center" vertical="center" wrapText="1"/>
    </xf>
    <xf numFmtId="0" fontId="3" fillId="5" borderId="0" xfId="0" applyFont="1" applyFill="1" applyAlignment="1">
      <alignment horizontal="center" vertical="center"/>
    </xf>
    <xf numFmtId="0" fontId="1" fillId="9" borderId="1" xfId="0" applyFont="1" applyFill="1" applyBorder="1" applyAlignment="1">
      <alignment horizontal="center" vertical="center" textRotation="90" wrapText="1"/>
    </xf>
    <xf numFmtId="0" fontId="3" fillId="9" borderId="1" xfId="0" applyFont="1" applyFill="1" applyBorder="1" applyAlignment="1">
      <alignment horizontal="center" vertical="center" textRotation="90" wrapText="1"/>
    </xf>
    <xf numFmtId="0" fontId="4" fillId="10" borderId="1" xfId="0" applyFont="1" applyFill="1" applyBorder="1" applyAlignment="1">
      <alignment horizontal="center" vertical="center" textRotation="90" wrapText="1"/>
    </xf>
    <xf numFmtId="0" fontId="3" fillId="10" borderId="1" xfId="0" applyFont="1" applyFill="1" applyBorder="1" applyAlignment="1">
      <alignment horizontal="center" vertical="center" textRotation="90" wrapText="1"/>
    </xf>
    <xf numFmtId="1" fontId="3" fillId="10" borderId="1" xfId="0" applyNumberFormat="1" applyFont="1" applyFill="1" applyBorder="1" applyAlignment="1">
      <alignment horizontal="center" vertical="center" textRotation="90" wrapText="1"/>
    </xf>
    <xf numFmtId="164" fontId="3" fillId="10" borderId="1" xfId="1" applyNumberFormat="1" applyFont="1" applyFill="1" applyBorder="1" applyAlignment="1">
      <alignment horizontal="center" vertical="center" textRotation="90" wrapText="1"/>
    </xf>
    <xf numFmtId="0" fontId="3" fillId="10" borderId="0" xfId="0" applyFont="1" applyFill="1" applyAlignment="1">
      <alignment horizontal="center" vertical="top" wrapText="1"/>
    </xf>
    <xf numFmtId="0" fontId="3" fillId="10" borderId="0" xfId="0" applyFont="1" applyFill="1" applyAlignment="1">
      <alignment horizontal="center" vertical="top"/>
    </xf>
    <xf numFmtId="0" fontId="3" fillId="10" borderId="0" xfId="0" applyFont="1" applyFill="1" applyAlignment="1">
      <alignment horizontal="center" vertical="center" wrapText="1"/>
    </xf>
    <xf numFmtId="0" fontId="3" fillId="10" borderId="0" xfId="0" applyFont="1" applyFill="1" applyAlignment="1">
      <alignment horizontal="center" vertical="center"/>
    </xf>
    <xf numFmtId="1" fontId="3" fillId="9" borderId="1" xfId="0" applyNumberFormat="1" applyFont="1" applyFill="1" applyBorder="1" applyAlignment="1">
      <alignment horizontal="center" vertical="center" textRotation="90" wrapText="1"/>
    </xf>
    <xf numFmtId="1" fontId="3" fillId="0" borderId="1" xfId="0" applyNumberFormat="1" applyFont="1" applyFill="1" applyBorder="1" applyAlignment="1">
      <alignment horizontal="center" vertical="center" textRotation="90" wrapText="1"/>
    </xf>
    <xf numFmtId="0" fontId="4" fillId="6" borderId="1" xfId="0" applyFont="1" applyFill="1" applyBorder="1" applyAlignment="1">
      <alignment horizontal="center" vertical="center" wrapText="1"/>
    </xf>
    <xf numFmtId="0" fontId="3" fillId="0" borderId="1" xfId="0" applyFont="1" applyFill="1" applyBorder="1" applyAlignment="1">
      <alignment horizontal="center" vertical="center" textRotation="90" wrapText="1"/>
    </xf>
    <xf numFmtId="0" fontId="1" fillId="0" borderId="1" xfId="0" applyFont="1" applyFill="1" applyBorder="1" applyAlignment="1">
      <alignment horizontal="center" vertical="center" textRotation="90" wrapText="1"/>
    </xf>
    <xf numFmtId="0" fontId="3" fillId="11" borderId="1" xfId="0" applyFont="1" applyFill="1" applyBorder="1" applyAlignment="1">
      <alignment horizontal="center" vertical="center" textRotation="90" wrapText="1"/>
    </xf>
    <xf numFmtId="0" fontId="6" fillId="12" borderId="2" xfId="0" applyFont="1" applyFill="1" applyBorder="1" applyAlignment="1">
      <alignment vertical="center"/>
    </xf>
    <xf numFmtId="0" fontId="4" fillId="12" borderId="1" xfId="0" applyFont="1" applyFill="1" applyBorder="1" applyAlignment="1">
      <alignment horizontal="center" vertical="center" textRotation="90" wrapText="1"/>
    </xf>
    <xf numFmtId="0" fontId="3" fillId="12" borderId="1" xfId="0" applyFont="1" applyFill="1" applyBorder="1" applyAlignment="1">
      <alignment vertical="center" textRotation="90" wrapText="1"/>
    </xf>
    <xf numFmtId="0" fontId="3" fillId="12" borderId="0" xfId="0" applyFont="1" applyFill="1" applyAlignment="1">
      <alignment horizontal="center" vertical="top" wrapText="1"/>
    </xf>
    <xf numFmtId="0" fontId="3" fillId="12" borderId="0" xfId="0" applyFont="1" applyFill="1" applyAlignment="1">
      <alignment horizontal="center" vertical="top"/>
    </xf>
    <xf numFmtId="0" fontId="3" fillId="12" borderId="0" xfId="0" applyFont="1" applyFill="1" applyAlignment="1">
      <alignment horizontal="center" vertical="center" wrapText="1"/>
    </xf>
    <xf numFmtId="0" fontId="3" fillId="12" borderId="0" xfId="0" applyFont="1" applyFill="1" applyAlignment="1">
      <alignment horizontal="center" vertical="center"/>
    </xf>
    <xf numFmtId="0" fontId="3" fillId="4" borderId="3" xfId="0" applyFont="1" applyFill="1" applyBorder="1" applyAlignment="1">
      <alignment vertical="center" textRotation="90" wrapText="1"/>
    </xf>
    <xf numFmtId="0" fontId="3" fillId="3" borderId="3" xfId="0" applyFont="1" applyFill="1" applyBorder="1" applyAlignment="1">
      <alignment vertical="center" textRotation="90" wrapText="1"/>
    </xf>
    <xf numFmtId="0" fontId="3" fillId="0" borderId="3" xfId="0" applyFont="1" applyBorder="1" applyAlignment="1">
      <alignment vertical="center" textRotation="90" wrapText="1"/>
    </xf>
    <xf numFmtId="0" fontId="0" fillId="7" borderId="1" xfId="0" applyFill="1" applyBorder="1"/>
    <xf numFmtId="0" fontId="0" fillId="7" borderId="1" xfId="0" applyFill="1" applyBorder="1" applyAlignment="1">
      <alignment vertical="top" wrapText="1"/>
    </xf>
    <xf numFmtId="0" fontId="0" fillId="7" borderId="1" xfId="0" applyFill="1" applyBorder="1" applyAlignment="1">
      <alignment vertical="top"/>
    </xf>
    <xf numFmtId="0" fontId="0" fillId="7" borderId="1" xfId="0" applyFill="1" applyBorder="1" applyAlignment="1">
      <alignment wrapText="1"/>
    </xf>
    <xf numFmtId="0" fontId="0" fillId="9" borderId="1" xfId="0" applyFill="1" applyBorder="1" applyAlignment="1">
      <alignment vertical="top" wrapText="1"/>
    </xf>
    <xf numFmtId="0" fontId="0" fillId="0" borderId="1" xfId="0" applyFill="1" applyBorder="1" applyAlignment="1">
      <alignment vertical="top" wrapText="1"/>
    </xf>
    <xf numFmtId="0" fontId="0" fillId="0" borderId="0" xfId="0" applyAlignment="1">
      <alignment horizontal="center" vertical="center"/>
    </xf>
    <xf numFmtId="0" fontId="0" fillId="0" borderId="1" xfId="0" applyFill="1" applyBorder="1" applyAlignment="1">
      <alignment horizontal="center" vertical="top" wrapText="1"/>
    </xf>
    <xf numFmtId="0" fontId="3" fillId="12" borderId="6" xfId="0" applyFont="1" applyFill="1" applyBorder="1" applyAlignment="1">
      <alignment vertical="center" textRotation="90" wrapText="1"/>
    </xf>
    <xf numFmtId="165" fontId="3" fillId="12" borderId="1" xfId="1" applyNumberFormat="1" applyFont="1" applyFill="1" applyBorder="1" applyAlignment="1">
      <alignment vertical="center" textRotation="90" wrapText="1"/>
    </xf>
    <xf numFmtId="0" fontId="4" fillId="7" borderId="1" xfId="0" applyFont="1" applyFill="1" applyBorder="1" applyAlignment="1">
      <alignment horizontal="center" vertical="center" wrapText="1"/>
    </xf>
    <xf numFmtId="0" fontId="3" fillId="7" borderId="6" xfId="0" applyFont="1" applyFill="1" applyBorder="1" applyAlignment="1">
      <alignment vertical="center" textRotation="90" wrapText="1"/>
    </xf>
    <xf numFmtId="0" fontId="3" fillId="7" borderId="1" xfId="0" applyFont="1" applyFill="1" applyBorder="1" applyAlignment="1">
      <alignment vertical="center" textRotation="90" wrapText="1"/>
    </xf>
    <xf numFmtId="0" fontId="3" fillId="7" borderId="0" xfId="0" applyFont="1" applyFill="1" applyAlignment="1">
      <alignment horizontal="center" vertical="top" wrapText="1"/>
    </xf>
    <xf numFmtId="0" fontId="3" fillId="7" borderId="0" xfId="0" applyFont="1" applyFill="1" applyAlignment="1">
      <alignment horizontal="center" vertical="top"/>
    </xf>
    <xf numFmtId="0" fontId="3" fillId="7"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textRotation="90" wrapText="1"/>
    </xf>
    <xf numFmtId="0" fontId="3" fillId="0" borderId="6" xfId="0" applyFont="1" applyFill="1" applyBorder="1" applyAlignment="1">
      <alignment vertical="center" textRotation="90" wrapText="1"/>
    </xf>
    <xf numFmtId="0" fontId="3" fillId="0" borderId="1" xfId="0" applyFont="1" applyFill="1" applyBorder="1" applyAlignment="1">
      <alignment vertical="center" textRotation="90" wrapText="1"/>
    </xf>
    <xf numFmtId="0" fontId="3" fillId="0" borderId="0" xfId="0" applyFont="1" applyFill="1" applyAlignment="1">
      <alignment horizontal="center" vertical="top" wrapText="1"/>
    </xf>
    <xf numFmtId="0" fontId="3" fillId="0" borderId="0" xfId="0" applyFont="1" applyFill="1" applyAlignment="1">
      <alignment horizontal="center" vertical="top"/>
    </xf>
    <xf numFmtId="0" fontId="3" fillId="0" borderId="0" xfId="0" applyFont="1" applyFill="1" applyAlignment="1">
      <alignment horizontal="center" vertical="center"/>
    </xf>
    <xf numFmtId="0" fontId="8" fillId="0" borderId="1" xfId="0" applyFont="1" applyFill="1" applyBorder="1" applyAlignment="1">
      <alignment horizontal="center" vertical="center" textRotation="90" wrapText="1"/>
    </xf>
    <xf numFmtId="0" fontId="0" fillId="9" borderId="1" xfId="0" applyFill="1" applyBorder="1" applyAlignment="1">
      <alignment horizontal="center" vertical="center" wrapText="1"/>
    </xf>
    <xf numFmtId="0" fontId="3" fillId="9" borderId="1" xfId="0" applyFont="1" applyFill="1" applyBorder="1" applyAlignment="1">
      <alignment vertical="center" textRotation="90" wrapText="1"/>
    </xf>
    <xf numFmtId="165" fontId="3" fillId="9" borderId="1" xfId="1" applyNumberFormat="1" applyFont="1" applyFill="1" applyBorder="1" applyAlignment="1">
      <alignment vertical="center" textRotation="90" wrapText="1"/>
    </xf>
    <xf numFmtId="0" fontId="3" fillId="12" borderId="6" xfId="0" applyFont="1" applyFill="1" applyBorder="1" applyAlignment="1">
      <alignment horizontal="center" vertical="center" textRotation="90" wrapText="1"/>
    </xf>
    <xf numFmtId="0" fontId="3" fillId="12" borderId="1" xfId="0" applyFont="1" applyFill="1" applyBorder="1" applyAlignment="1">
      <alignment horizontal="center" vertical="center" textRotation="90" wrapText="1"/>
    </xf>
    <xf numFmtId="165" fontId="3" fillId="12" borderId="1" xfId="1" applyNumberFormat="1" applyFont="1" applyFill="1" applyBorder="1" applyAlignment="1">
      <alignment horizontal="center" vertical="center" textRotation="90" wrapText="1"/>
    </xf>
    <xf numFmtId="0" fontId="3" fillId="7" borderId="6" xfId="0" applyFont="1" applyFill="1" applyBorder="1" applyAlignment="1">
      <alignment horizontal="center" vertical="center" textRotation="90" wrapText="1"/>
    </xf>
    <xf numFmtId="0" fontId="3" fillId="0" borderId="6" xfId="0" applyFont="1" applyFill="1" applyBorder="1" applyAlignment="1">
      <alignment horizontal="center" vertical="center" textRotation="90" wrapText="1"/>
    </xf>
    <xf numFmtId="165" fontId="3" fillId="0" borderId="1" xfId="1" applyNumberFormat="1" applyFont="1" applyFill="1" applyBorder="1" applyAlignment="1">
      <alignment horizontal="center" vertical="center" textRotation="90" wrapText="1"/>
    </xf>
    <xf numFmtId="0" fontId="3" fillId="15" borderId="1" xfId="0" applyFont="1" applyFill="1" applyBorder="1" applyAlignment="1">
      <alignment horizontal="center" vertical="center" textRotation="90" wrapText="1"/>
    </xf>
    <xf numFmtId="165" fontId="3" fillId="9" borderId="1" xfId="1" applyNumberFormat="1" applyFont="1" applyFill="1" applyBorder="1" applyAlignment="1">
      <alignment horizontal="center" vertical="center" textRotation="90" wrapText="1"/>
    </xf>
    <xf numFmtId="0" fontId="3" fillId="12" borderId="0" xfId="0" applyFont="1" applyFill="1" applyBorder="1" applyAlignment="1">
      <alignment horizontal="center" vertical="center"/>
    </xf>
    <xf numFmtId="0" fontId="3" fillId="7"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vertical="top" wrapText="1"/>
    </xf>
    <xf numFmtId="0" fontId="3" fillId="14" borderId="1" xfId="0" applyFont="1" applyFill="1" applyBorder="1" applyAlignment="1">
      <alignment vertical="top" wrapText="1"/>
    </xf>
    <xf numFmtId="0" fontId="3" fillId="15" borderId="1" xfId="0" applyFont="1" applyFill="1" applyBorder="1" applyAlignment="1">
      <alignment vertical="top" wrapText="1"/>
    </xf>
    <xf numFmtId="9" fontId="3" fillId="15" borderId="1" xfId="0" applyNumberFormat="1" applyFont="1" applyFill="1" applyBorder="1" applyAlignment="1">
      <alignment horizontal="center" vertical="center" textRotation="90" wrapText="1"/>
    </xf>
    <xf numFmtId="164" fontId="3" fillId="15" borderId="1" xfId="1" applyNumberFormat="1" applyFont="1" applyFill="1" applyBorder="1" applyAlignment="1">
      <alignment horizontal="center" vertical="center" textRotation="90" wrapText="1"/>
    </xf>
    <xf numFmtId="0" fontId="2" fillId="15" borderId="1" xfId="0" applyFont="1" applyFill="1" applyBorder="1" applyAlignment="1">
      <alignment vertical="top" wrapText="1"/>
    </xf>
    <xf numFmtId="0" fontId="0" fillId="15" borderId="0" xfId="0" applyFill="1" applyAlignment="1">
      <alignment vertical="top" wrapText="1"/>
    </xf>
    <xf numFmtId="164" fontId="3" fillId="7" borderId="1" xfId="1" applyNumberFormat="1" applyFont="1" applyFill="1" applyBorder="1" applyAlignment="1">
      <alignment horizontal="center" vertical="center" textRotation="90" wrapText="1"/>
    </xf>
    <xf numFmtId="166" fontId="3" fillId="7" borderId="1" xfId="0" applyNumberFormat="1" applyFont="1" applyFill="1" applyBorder="1" applyAlignment="1">
      <alignment horizontal="center" vertical="center" textRotation="90" wrapText="1"/>
    </xf>
    <xf numFmtId="0" fontId="3" fillId="7" borderId="0" xfId="0" applyFont="1" applyFill="1" applyAlignment="1">
      <alignment horizontal="center" vertical="center" wrapText="1"/>
    </xf>
    <xf numFmtId="166" fontId="3" fillId="12" borderId="1" xfId="0" applyNumberFormat="1" applyFont="1" applyFill="1" applyBorder="1" applyAlignment="1">
      <alignment horizontal="center" vertical="center" textRotation="90" wrapText="1"/>
    </xf>
    <xf numFmtId="0" fontId="3" fillId="16" borderId="0" xfId="0" applyFont="1" applyFill="1" applyAlignment="1">
      <alignment vertical="top" wrapText="1"/>
    </xf>
    <xf numFmtId="0" fontId="3" fillId="16" borderId="0" xfId="0" applyFont="1" applyFill="1" applyAlignment="1">
      <alignment horizontal="center" vertical="center" wrapText="1"/>
    </xf>
    <xf numFmtId="0" fontId="2" fillId="16" borderId="0" xfId="0" applyFont="1" applyFill="1" applyAlignment="1">
      <alignment horizontal="left" vertical="top" wrapText="1"/>
    </xf>
    <xf numFmtId="0" fontId="3" fillId="16" borderId="0" xfId="0" applyFont="1" applyFill="1" applyAlignment="1">
      <alignment horizontal="left" vertical="center" wrapText="1"/>
    </xf>
    <xf numFmtId="0" fontId="0" fillId="16" borderId="0" xfId="0" applyFill="1"/>
    <xf numFmtId="0" fontId="3" fillId="0" borderId="0" xfId="0" applyFont="1" applyFill="1" applyAlignment="1">
      <alignment horizontal="center" vertical="center" wrapText="1"/>
    </xf>
    <xf numFmtId="0" fontId="3" fillId="7" borderId="1" xfId="0" applyFont="1" applyFill="1" applyBorder="1" applyAlignment="1">
      <alignment horizontal="center" vertical="top" textRotation="90" wrapText="1"/>
    </xf>
    <xf numFmtId="1" fontId="3" fillId="7" borderId="1" xfId="0" applyNumberFormat="1" applyFont="1" applyFill="1" applyBorder="1" applyAlignment="1">
      <alignment horizontal="center" vertical="top" textRotation="90" wrapText="1"/>
    </xf>
    <xf numFmtId="0" fontId="4" fillId="11" borderId="1" xfId="0" applyFont="1" applyFill="1" applyBorder="1" applyAlignment="1">
      <alignment horizontal="center" vertical="center" textRotation="90" wrapText="1"/>
    </xf>
    <xf numFmtId="0" fontId="3" fillId="11" borderId="0" xfId="0" applyFont="1" applyFill="1" applyAlignment="1">
      <alignment horizontal="center" vertical="center"/>
    </xf>
    <xf numFmtId="0" fontId="3" fillId="0" borderId="1" xfId="0" applyFont="1" applyFill="1" applyBorder="1" applyAlignment="1">
      <alignment horizontal="center" vertical="top" textRotation="90" wrapText="1"/>
    </xf>
    <xf numFmtId="1" fontId="3" fillId="0" borderId="1" xfId="0" applyNumberFormat="1" applyFont="1" applyFill="1" applyBorder="1" applyAlignment="1">
      <alignment horizontal="center" vertical="top" textRotation="90" wrapText="1"/>
    </xf>
    <xf numFmtId="0" fontId="3" fillId="9" borderId="1" xfId="0" applyFont="1" applyFill="1" applyBorder="1" applyAlignment="1">
      <alignment horizontal="center" vertical="top" textRotation="90" wrapText="1"/>
    </xf>
    <xf numFmtId="0" fontId="3" fillId="12" borderId="1" xfId="0" applyFont="1" applyFill="1" applyBorder="1" applyAlignment="1">
      <alignment horizontal="center" vertical="top" textRotation="90" wrapText="1"/>
    </xf>
    <xf numFmtId="164" fontId="3" fillId="12" borderId="1" xfId="1" applyNumberFormat="1" applyFont="1" applyFill="1" applyBorder="1" applyAlignment="1">
      <alignment horizontal="left" vertical="center" textRotation="90" wrapText="1"/>
    </xf>
    <xf numFmtId="164" fontId="3" fillId="0" borderId="1" xfId="1" applyNumberFormat="1" applyFont="1" applyFill="1" applyBorder="1" applyAlignment="1">
      <alignment horizontal="left" vertical="center" textRotation="90" wrapText="1"/>
    </xf>
    <xf numFmtId="164" fontId="3" fillId="7" borderId="1" xfId="1" applyNumberFormat="1" applyFont="1" applyFill="1" applyBorder="1" applyAlignment="1">
      <alignment horizontal="left" vertical="center" textRotation="90" wrapText="1"/>
    </xf>
    <xf numFmtId="164" fontId="3" fillId="9" borderId="1" xfId="1" applyNumberFormat="1" applyFont="1" applyFill="1" applyBorder="1" applyAlignment="1">
      <alignment horizontal="left" vertical="center" textRotation="90" wrapText="1"/>
    </xf>
    <xf numFmtId="0" fontId="3" fillId="7" borderId="0" xfId="0" applyFont="1" applyFill="1" applyAlignment="1">
      <alignment horizontal="center" vertical="center" textRotation="90" wrapText="1"/>
    </xf>
    <xf numFmtId="0" fontId="3" fillId="7" borderId="0" xfId="0" applyFont="1" applyFill="1" applyAlignment="1">
      <alignment horizontal="center" vertical="center" textRotation="90"/>
    </xf>
    <xf numFmtId="0" fontId="3" fillId="11" borderId="0" xfId="0" applyFont="1" applyFill="1" applyAlignment="1">
      <alignment horizontal="center" vertical="center" textRotation="90" wrapText="1"/>
    </xf>
    <xf numFmtId="0" fontId="3" fillId="11" borderId="0" xfId="0" applyFont="1" applyFill="1" applyAlignment="1">
      <alignment horizontal="center" vertical="center" textRotation="90"/>
    </xf>
    <xf numFmtId="0" fontId="2" fillId="0" borderId="1" xfId="0" applyFont="1" applyFill="1" applyBorder="1" applyAlignment="1">
      <alignment vertical="top" wrapText="1"/>
    </xf>
    <xf numFmtId="0" fontId="2" fillId="0" borderId="1" xfId="0" applyFont="1" applyFill="1" applyBorder="1" applyAlignment="1">
      <alignment horizontal="left" vertical="top" wrapText="1"/>
    </xf>
    <xf numFmtId="0" fontId="3" fillId="0" borderId="1" xfId="0" applyFont="1" applyFill="1" applyBorder="1" applyAlignment="1">
      <alignment horizontal="left" vertical="center" wrapText="1"/>
    </xf>
    <xf numFmtId="0" fontId="0" fillId="0" borderId="0" xfId="0" applyFill="1"/>
    <xf numFmtId="0" fontId="3" fillId="13" borderId="1" xfId="0" applyFont="1" applyFill="1" applyBorder="1" applyAlignment="1">
      <alignment vertical="top" wrapText="1"/>
    </xf>
    <xf numFmtId="0" fontId="3" fillId="13" borderId="1" xfId="0" applyFont="1" applyFill="1" applyBorder="1" applyAlignment="1">
      <alignment horizontal="center" vertical="center" textRotation="90" wrapText="1"/>
    </xf>
    <xf numFmtId="0" fontId="2" fillId="13" borderId="1" xfId="0" applyFont="1" applyFill="1" applyBorder="1" applyAlignment="1">
      <alignment horizontal="left" vertical="top" wrapText="1"/>
    </xf>
    <xf numFmtId="0" fontId="3" fillId="13" borderId="1" xfId="0" applyFont="1" applyFill="1" applyBorder="1" applyAlignment="1">
      <alignment horizontal="left" vertical="center" wrapText="1"/>
    </xf>
    <xf numFmtId="0" fontId="0" fillId="13" borderId="0" xfId="0" applyFill="1"/>
    <xf numFmtId="0" fontId="4" fillId="6" borderId="1"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6"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0" fillId="0" borderId="1" xfId="0" applyBorder="1" applyAlignment="1">
      <alignment vertical="top" wrapText="1"/>
    </xf>
    <xf numFmtId="0" fontId="0" fillId="0" borderId="1" xfId="0" applyBorder="1" applyAlignment="1">
      <alignment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Border="1" applyAlignment="1">
      <alignment vertical="top"/>
    </xf>
    <xf numFmtId="0" fontId="2" fillId="0" borderId="1" xfId="0" applyFont="1" applyFill="1" applyBorder="1" applyAlignment="1">
      <alignment horizontal="center" vertical="center" wrapText="1"/>
    </xf>
    <xf numFmtId="0" fontId="0" fillId="15" borderId="1" xfId="0" applyFill="1" applyBorder="1" applyAlignment="1">
      <alignment vertical="top" wrapText="1"/>
    </xf>
    <xf numFmtId="0" fontId="3" fillId="7"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0" fontId="6" fillId="6" borderId="1" xfId="0" applyFont="1" applyFill="1" applyBorder="1" applyAlignment="1">
      <alignment horizontal="center" vertical="center" wrapText="1"/>
    </xf>
    <xf numFmtId="0" fontId="2" fillId="10" borderId="1" xfId="0" applyFont="1" applyFill="1" applyBorder="1" applyAlignment="1">
      <alignment horizontal="center" vertical="center"/>
    </xf>
    <xf numFmtId="0" fontId="4" fillId="10" borderId="3" xfId="0" applyFont="1" applyFill="1" applyBorder="1" applyAlignment="1">
      <alignment horizontal="center" vertical="center" wrapText="1"/>
    </xf>
    <xf numFmtId="0" fontId="4" fillId="7" borderId="3" xfId="0" applyFont="1" applyFill="1" applyBorder="1" applyAlignment="1">
      <alignment horizontal="center" vertical="center" textRotation="90" wrapText="1"/>
    </xf>
    <xf numFmtId="0" fontId="3" fillId="7" borderId="3" xfId="0" applyFont="1" applyFill="1" applyBorder="1" applyAlignment="1">
      <alignment horizontal="center" vertical="center" textRotation="90" wrapText="1"/>
    </xf>
    <xf numFmtId="0" fontId="3" fillId="7" borderId="3" xfId="0" applyFont="1" applyFill="1" applyBorder="1" applyAlignment="1">
      <alignment horizontal="center" vertical="top" textRotation="90" wrapText="1"/>
    </xf>
    <xf numFmtId="0" fontId="3" fillId="9" borderId="3" xfId="0" applyFont="1" applyFill="1" applyBorder="1" applyAlignment="1">
      <alignment horizontal="center" vertical="top" textRotation="90" wrapText="1"/>
    </xf>
    <xf numFmtId="1" fontId="3" fillId="7" borderId="3" xfId="0" applyNumberFormat="1" applyFont="1" applyFill="1" applyBorder="1" applyAlignment="1">
      <alignment horizontal="center" vertical="top" textRotation="90" wrapText="1"/>
    </xf>
    <xf numFmtId="0" fontId="4" fillId="10" borderId="1" xfId="0" applyFont="1" applyFill="1" applyBorder="1" applyAlignment="1">
      <alignment horizontal="center" vertical="center" wrapText="1"/>
    </xf>
    <xf numFmtId="0" fontId="6" fillId="1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10" borderId="1" xfId="0" applyFont="1" applyFill="1" applyBorder="1" applyAlignment="1">
      <alignment horizontal="center" vertical="center"/>
    </xf>
    <xf numFmtId="0" fontId="0" fillId="13" borderId="1" xfId="0" applyFill="1" applyBorder="1"/>
    <xf numFmtId="0" fontId="3" fillId="0" borderId="1" xfId="0" applyFont="1" applyBorder="1" applyAlignment="1">
      <alignment horizontal="center" vertical="center" wrapText="1"/>
    </xf>
    <xf numFmtId="0" fontId="0" fillId="10" borderId="0" xfId="0" applyFill="1"/>
    <xf numFmtId="9" fontId="10" fillId="11" borderId="3" xfId="2" applyFont="1" applyFill="1" applyBorder="1" applyAlignment="1">
      <alignment horizontal="center"/>
    </xf>
    <xf numFmtId="9" fontId="7" fillId="11" borderId="4" xfId="2" applyFont="1" applyFill="1" applyBorder="1" applyAlignment="1">
      <alignment horizontal="center"/>
    </xf>
    <xf numFmtId="9" fontId="7" fillId="11" borderId="5" xfId="2" applyFont="1" applyFill="1" applyBorder="1" applyAlignment="1">
      <alignment horizontal="center"/>
    </xf>
    <xf numFmtId="9" fontId="7" fillId="11" borderId="3" xfId="2" applyFont="1" applyFill="1" applyBorder="1" applyAlignment="1">
      <alignment horizontal="center"/>
    </xf>
    <xf numFmtId="0" fontId="6" fillId="11" borderId="2" xfId="0" applyFont="1" applyFill="1" applyBorder="1" applyAlignment="1">
      <alignment horizontal="center"/>
    </xf>
    <xf numFmtId="0" fontId="3" fillId="3"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textRotation="90"/>
    </xf>
    <xf numFmtId="0" fontId="3" fillId="4"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6" fillId="6" borderId="2" xfId="0" applyFont="1" applyFill="1" applyBorder="1" applyAlignment="1">
      <alignment horizontal="center" vertical="center"/>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3" fillId="3" borderId="1" xfId="0" applyFont="1" applyFill="1" applyBorder="1" applyAlignment="1">
      <alignment horizontal="left" vertical="top" wrapText="1"/>
    </xf>
    <xf numFmtId="0" fontId="6" fillId="6" borderId="1" xfId="0" applyFont="1" applyFill="1" applyBorder="1" applyAlignment="1">
      <alignment horizontal="center" vertical="center"/>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6" xfId="0" applyFont="1" applyFill="1" applyBorder="1" applyAlignment="1">
      <alignment horizontal="center" vertical="center" textRotation="90"/>
    </xf>
    <xf numFmtId="0" fontId="4" fillId="6" borderId="7" xfId="0" applyFont="1" applyFill="1" applyBorder="1" applyAlignment="1">
      <alignment horizontal="center" vertical="center" textRotation="90"/>
    </xf>
    <xf numFmtId="0" fontId="6" fillId="10"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0" fillId="11" borderId="1" xfId="0" applyFill="1" applyBorder="1" applyAlignment="1">
      <alignment vertical="center"/>
    </xf>
    <xf numFmtId="0" fontId="0" fillId="11" borderId="1" xfId="0" applyFill="1" applyBorder="1"/>
    <xf numFmtId="0" fontId="0" fillId="11" borderId="1" xfId="0" applyFill="1" applyBorder="1" applyAlignment="1">
      <alignment horizontal="center" wrapText="1"/>
    </xf>
    <xf numFmtId="0" fontId="0" fillId="0" borderId="1" xfId="0" applyBorder="1" applyAlignment="1">
      <alignment vertical="center"/>
    </xf>
    <xf numFmtId="0" fontId="0" fillId="0" borderId="1" xfId="0" applyBorder="1"/>
    <xf numFmtId="0" fontId="0" fillId="0" borderId="1" xfId="0" applyBorder="1" applyAlignment="1">
      <alignment horizontal="center" vertical="center" wrapText="1"/>
    </xf>
    <xf numFmtId="0" fontId="0" fillId="0" borderId="1" xfId="0" applyBorder="1" applyAlignment="1">
      <alignment vertical="center" wrapText="1"/>
    </xf>
    <xf numFmtId="0" fontId="0" fillId="5" borderId="0" xfId="0" applyFill="1" applyAlignment="1">
      <alignment horizontal="center" wrapText="1"/>
    </xf>
    <xf numFmtId="0" fontId="0" fillId="0" borderId="1" xfId="0" applyBorder="1" applyAlignment="1">
      <alignment horizontal="left" wrapText="1"/>
    </xf>
    <xf numFmtId="0" fontId="7" fillId="5" borderId="1" xfId="0" applyFont="1" applyFill="1" applyBorder="1" applyAlignment="1">
      <alignment horizontal="left" vertical="center" wrapText="1"/>
    </xf>
    <xf numFmtId="0" fontId="0" fillId="0" borderId="1" xfId="0" applyBorder="1" applyAlignment="1">
      <alignment horizontal="left" vertical="center" wrapText="1"/>
    </xf>
    <xf numFmtId="0" fontId="0" fillId="5" borderId="1" xfId="0" applyFill="1" applyBorder="1" applyAlignment="1">
      <alignment horizontal="left" vertical="center" wrapText="1"/>
    </xf>
    <xf numFmtId="0" fontId="0" fillId="9" borderId="1" xfId="0" applyFill="1" applyBorder="1" applyAlignment="1">
      <alignment horizontal="left" wrapText="1"/>
    </xf>
    <xf numFmtId="0" fontId="0" fillId="5" borderId="1" xfId="0" applyFill="1" applyBorder="1" applyAlignment="1">
      <alignment horizontal="center" vertical="center" wrapText="1"/>
    </xf>
    <xf numFmtId="0" fontId="4" fillId="7" borderId="7" xfId="0" applyFont="1" applyFill="1" applyBorder="1" applyAlignment="1">
      <alignment horizontal="center" vertical="center" textRotation="90" wrapText="1"/>
    </xf>
    <xf numFmtId="0" fontId="0" fillId="11" borderId="1" xfId="0" applyFill="1" applyBorder="1" applyAlignment="1">
      <alignment horizontal="center"/>
    </xf>
    <xf numFmtId="0" fontId="9" fillId="11" borderId="1" xfId="0" applyFont="1" applyFill="1" applyBorder="1" applyAlignment="1">
      <alignment horizontal="center" wrapText="1"/>
    </xf>
    <xf numFmtId="0" fontId="0" fillId="11" borderId="1" xfId="0" applyFill="1" applyBorder="1" applyAlignment="1">
      <alignment horizontal="center" wrapText="1"/>
    </xf>
    <xf numFmtId="0" fontId="0" fillId="11" borderId="1" xfId="0" applyFill="1" applyBorder="1" applyAlignment="1">
      <alignment horizontal="center" vertical="center"/>
    </xf>
    <xf numFmtId="0" fontId="0" fillId="11" borderId="1" xfId="0" applyFill="1"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top" wrapText="1"/>
    </xf>
    <xf numFmtId="0" fontId="11" fillId="0" borderId="1" xfId="0" applyFont="1" applyFill="1" applyBorder="1" applyAlignment="1">
      <alignment horizontal="center" vertical="center" textRotation="90" wrapText="1"/>
    </xf>
    <xf numFmtId="0" fontId="2" fillId="10" borderId="1" xfId="0" applyFont="1" applyFill="1" applyBorder="1" applyAlignment="1">
      <alignment horizontal="center" vertical="center" wrapText="1"/>
    </xf>
    <xf numFmtId="0" fontId="12" fillId="6" borderId="1" xfId="0" applyFont="1" applyFill="1" applyBorder="1" applyAlignment="1">
      <alignment horizontal="center" vertical="center" textRotation="90" wrapText="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9"/>
  <sheetViews>
    <sheetView topLeftCell="M1" zoomScaleNormal="100" workbookViewId="0">
      <selection activeCell="Z23" sqref="Z23"/>
    </sheetView>
  </sheetViews>
  <sheetFormatPr baseColWidth="10" defaultColWidth="11.42578125" defaultRowHeight="15" x14ac:dyDescent="0.25"/>
  <cols>
    <col min="1" max="1" width="29.7109375" style="1" customWidth="1"/>
    <col min="2" max="2" width="13.28515625" style="1" customWidth="1"/>
    <col min="3" max="3" width="17" style="1" customWidth="1"/>
    <col min="4" max="4" width="13.28515625" style="1" customWidth="1"/>
    <col min="5" max="5" width="12.85546875" style="1" customWidth="1"/>
    <col min="6" max="6" width="13.140625" style="1" customWidth="1"/>
    <col min="7" max="7" width="6" style="8" customWidth="1"/>
    <col min="8" max="8" width="6.28515625" style="111" customWidth="1"/>
    <col min="9" max="12" width="5.85546875" style="111" customWidth="1"/>
    <col min="13" max="19" width="5.85546875" style="8" customWidth="1"/>
    <col min="20" max="20" width="11.42578125" style="112"/>
    <col min="21" max="21" width="11.42578125" style="101"/>
    <col min="22" max="22" width="16.5703125" style="101" customWidth="1"/>
    <col min="23" max="24" width="11.42578125" style="101"/>
    <col min="25" max="25" width="23.28515625" style="122" customWidth="1"/>
    <col min="26" max="26" width="26" customWidth="1"/>
    <col min="27" max="27" width="20.5703125" customWidth="1"/>
  </cols>
  <sheetData>
    <row r="1" spans="1:27" x14ac:dyDescent="0.25">
      <c r="A1" s="286" t="s">
        <v>0</v>
      </c>
      <c r="B1" s="286"/>
      <c r="C1" s="286"/>
      <c r="D1" s="286"/>
      <c r="E1" s="286"/>
      <c r="F1" s="286"/>
      <c r="G1" s="286"/>
      <c r="H1" s="286"/>
      <c r="I1" s="286"/>
      <c r="J1" s="286"/>
      <c r="K1" s="286"/>
      <c r="L1" s="286"/>
      <c r="M1" s="286"/>
      <c r="N1" s="286"/>
      <c r="O1" s="286"/>
      <c r="P1" s="286"/>
      <c r="Q1" s="286"/>
      <c r="R1" s="286"/>
      <c r="S1" s="286"/>
      <c r="T1" s="285"/>
      <c r="U1" s="283"/>
      <c r="V1" s="283"/>
      <c r="W1" s="283"/>
      <c r="X1" s="284"/>
      <c r="Y1" s="311"/>
      <c r="Z1" s="312"/>
    </row>
    <row r="2" spans="1:27" ht="15" customHeight="1" x14ac:dyDescent="0.25">
      <c r="A2" s="289" t="s">
        <v>1</v>
      </c>
      <c r="B2" s="289" t="s">
        <v>2</v>
      </c>
      <c r="C2" s="289"/>
      <c r="D2" s="289"/>
      <c r="E2" s="289"/>
      <c r="F2" s="289"/>
      <c r="G2" s="290" t="s">
        <v>3</v>
      </c>
      <c r="H2" s="289" t="s">
        <v>4</v>
      </c>
      <c r="I2" s="289"/>
      <c r="J2" s="289"/>
      <c r="K2" s="289"/>
      <c r="L2" s="289"/>
      <c r="M2" s="289"/>
      <c r="N2" s="289"/>
      <c r="O2" s="289"/>
      <c r="P2" s="289"/>
      <c r="Q2" s="289"/>
      <c r="R2" s="289"/>
      <c r="S2" s="289"/>
      <c r="T2" s="282" t="s">
        <v>655</v>
      </c>
      <c r="U2" s="283"/>
      <c r="V2" s="283"/>
      <c r="W2" s="283"/>
      <c r="X2" s="284"/>
      <c r="Y2" s="311" t="s">
        <v>639</v>
      </c>
      <c r="Z2" s="313" t="s">
        <v>640</v>
      </c>
    </row>
    <row r="3" spans="1:27" ht="59.25" customHeight="1" x14ac:dyDescent="0.25">
      <c r="A3" s="289"/>
      <c r="B3" s="30" t="s">
        <v>6</v>
      </c>
      <c r="C3" s="30" t="s">
        <v>7</v>
      </c>
      <c r="D3" s="30" t="s">
        <v>8</v>
      </c>
      <c r="E3" s="30" t="s">
        <v>9</v>
      </c>
      <c r="F3" s="30" t="s">
        <v>10</v>
      </c>
      <c r="G3" s="290"/>
      <c r="H3" s="104" t="s">
        <v>11</v>
      </c>
      <c r="I3" s="104" t="s">
        <v>12</v>
      </c>
      <c r="J3" s="104" t="s">
        <v>13</v>
      </c>
      <c r="K3" s="104" t="s">
        <v>14</v>
      </c>
      <c r="L3" s="104" t="s">
        <v>15</v>
      </c>
      <c r="M3" s="30" t="s">
        <v>16</v>
      </c>
      <c r="N3" s="30" t="s">
        <v>17</v>
      </c>
      <c r="O3" s="30" t="s">
        <v>18</v>
      </c>
      <c r="P3" s="30" t="s">
        <v>19</v>
      </c>
      <c r="Q3" s="30" t="s">
        <v>20</v>
      </c>
      <c r="R3" s="30" t="s">
        <v>21</v>
      </c>
      <c r="S3" s="92" t="s">
        <v>22</v>
      </c>
      <c r="T3" s="112" t="s">
        <v>576</v>
      </c>
      <c r="U3" s="101" t="s">
        <v>577</v>
      </c>
      <c r="V3" s="101" t="s">
        <v>579</v>
      </c>
      <c r="W3" s="101" t="s">
        <v>578</v>
      </c>
      <c r="X3" s="103" t="s">
        <v>580</v>
      </c>
      <c r="Y3" s="314"/>
      <c r="Z3" s="315"/>
    </row>
    <row r="4" spans="1:27" ht="89.25" x14ac:dyDescent="0.25">
      <c r="A4" s="291" t="s">
        <v>28</v>
      </c>
      <c r="B4" s="14" t="s">
        <v>29</v>
      </c>
      <c r="C4" s="14" t="s">
        <v>30</v>
      </c>
      <c r="D4" s="14" t="s">
        <v>31</v>
      </c>
      <c r="E4" s="14" t="s">
        <v>32</v>
      </c>
      <c r="F4" s="14" t="s">
        <v>33</v>
      </c>
      <c r="G4" s="21">
        <v>1</v>
      </c>
      <c r="H4" s="105">
        <v>80</v>
      </c>
      <c r="I4" s="105">
        <v>90</v>
      </c>
      <c r="J4" s="105">
        <v>90</v>
      </c>
      <c r="K4" s="105">
        <v>90</v>
      </c>
      <c r="L4" s="107">
        <v>95</v>
      </c>
      <c r="M4" s="15">
        <v>95</v>
      </c>
      <c r="N4" s="15">
        <v>95</v>
      </c>
      <c r="O4" s="15">
        <v>95</v>
      </c>
      <c r="P4" s="15">
        <v>100</v>
      </c>
      <c r="Q4" s="15">
        <v>100</v>
      </c>
      <c r="R4" s="15">
        <v>100</v>
      </c>
      <c r="S4" s="93">
        <v>100</v>
      </c>
      <c r="Y4" s="314"/>
      <c r="Z4" s="315"/>
    </row>
    <row r="5" spans="1:27" ht="63.75" x14ac:dyDescent="0.25">
      <c r="A5" s="291"/>
      <c r="B5" s="14" t="s">
        <v>36</v>
      </c>
      <c r="C5" s="14" t="s">
        <v>37</v>
      </c>
      <c r="D5" s="14" t="s">
        <v>31</v>
      </c>
      <c r="E5" s="14" t="s">
        <v>32</v>
      </c>
      <c r="F5" s="14" t="s">
        <v>33</v>
      </c>
      <c r="G5" s="21">
        <v>1</v>
      </c>
      <c r="H5" s="105">
        <v>80</v>
      </c>
      <c r="I5" s="105">
        <v>90</v>
      </c>
      <c r="J5" s="105">
        <v>90</v>
      </c>
      <c r="K5" s="105">
        <v>90</v>
      </c>
      <c r="L5" s="107">
        <v>95</v>
      </c>
      <c r="M5" s="15">
        <v>95</v>
      </c>
      <c r="N5" s="15">
        <v>95</v>
      </c>
      <c r="O5" s="15">
        <v>95</v>
      </c>
      <c r="P5" s="15">
        <v>100</v>
      </c>
      <c r="Q5" s="15">
        <v>100</v>
      </c>
      <c r="R5" s="15">
        <v>100</v>
      </c>
      <c r="S5" s="93">
        <v>100</v>
      </c>
      <c r="Y5" s="314"/>
      <c r="Z5" s="315"/>
    </row>
    <row r="6" spans="1:27" ht="89.25" x14ac:dyDescent="0.25">
      <c r="A6" s="291"/>
      <c r="B6" s="14" t="s">
        <v>38</v>
      </c>
      <c r="C6" s="14" t="s">
        <v>39</v>
      </c>
      <c r="D6" s="14" t="s">
        <v>31</v>
      </c>
      <c r="E6" s="14" t="s">
        <v>32</v>
      </c>
      <c r="F6" s="14" t="s">
        <v>33</v>
      </c>
      <c r="G6" s="21">
        <v>1</v>
      </c>
      <c r="H6" s="105">
        <v>80</v>
      </c>
      <c r="I6" s="105">
        <v>90</v>
      </c>
      <c r="J6" s="105">
        <v>90</v>
      </c>
      <c r="K6" s="105">
        <v>90</v>
      </c>
      <c r="L6" s="107">
        <v>95</v>
      </c>
      <c r="M6" s="15">
        <v>95</v>
      </c>
      <c r="N6" s="15">
        <v>95</v>
      </c>
      <c r="O6" s="15">
        <v>95</v>
      </c>
      <c r="P6" s="15">
        <v>100</v>
      </c>
      <c r="Q6" s="15">
        <v>100</v>
      </c>
      <c r="R6" s="15">
        <v>100</v>
      </c>
      <c r="S6" s="93">
        <v>100</v>
      </c>
      <c r="Y6" s="314"/>
      <c r="Z6" s="315"/>
    </row>
    <row r="7" spans="1:27" ht="89.25" x14ac:dyDescent="0.25">
      <c r="A7" s="287" t="s">
        <v>40</v>
      </c>
      <c r="B7" s="12" t="s">
        <v>41</v>
      </c>
      <c r="C7" s="12" t="s">
        <v>42</v>
      </c>
      <c r="D7" s="12" t="s">
        <v>31</v>
      </c>
      <c r="E7" s="12" t="s">
        <v>32</v>
      </c>
      <c r="F7" s="12" t="s">
        <v>33</v>
      </c>
      <c r="G7" s="13">
        <v>1</v>
      </c>
      <c r="H7" s="106">
        <v>0.7</v>
      </c>
      <c r="I7" s="106">
        <v>0.9</v>
      </c>
      <c r="J7" s="106">
        <v>0.9</v>
      </c>
      <c r="K7" s="106">
        <v>0.9</v>
      </c>
      <c r="L7" s="106">
        <v>0.95</v>
      </c>
      <c r="M7" s="22">
        <v>0.95</v>
      </c>
      <c r="N7" s="22">
        <v>0.95</v>
      </c>
      <c r="O7" s="22">
        <v>0.95</v>
      </c>
      <c r="P7" s="22">
        <v>1</v>
      </c>
      <c r="Q7" s="22">
        <v>1</v>
      </c>
      <c r="R7" s="22">
        <v>1</v>
      </c>
      <c r="S7" s="94">
        <v>1</v>
      </c>
      <c r="T7" s="113"/>
      <c r="U7" s="103"/>
      <c r="V7" s="103"/>
      <c r="W7" s="103"/>
      <c r="X7" s="103"/>
      <c r="Y7" s="314"/>
      <c r="Z7" s="315"/>
    </row>
    <row r="8" spans="1:27" ht="89.25" x14ac:dyDescent="0.25">
      <c r="A8" s="287"/>
      <c r="B8" s="12" t="s">
        <v>43</v>
      </c>
      <c r="C8" s="12" t="s">
        <v>44</v>
      </c>
      <c r="D8" s="12" t="s">
        <v>31</v>
      </c>
      <c r="E8" s="12" t="s">
        <v>32</v>
      </c>
      <c r="F8" s="12" t="s">
        <v>33</v>
      </c>
      <c r="G8" s="13">
        <v>1</v>
      </c>
      <c r="H8" s="106">
        <v>0.7</v>
      </c>
      <c r="I8" s="106">
        <v>0.9</v>
      </c>
      <c r="J8" s="106">
        <v>0.9</v>
      </c>
      <c r="K8" s="106">
        <v>0.9</v>
      </c>
      <c r="L8" s="106">
        <v>0.95</v>
      </c>
      <c r="M8" s="22">
        <v>0.95</v>
      </c>
      <c r="N8" s="22">
        <v>0.95</v>
      </c>
      <c r="O8" s="22">
        <v>0.95</v>
      </c>
      <c r="P8" s="22">
        <v>1</v>
      </c>
      <c r="Q8" s="22">
        <v>1</v>
      </c>
      <c r="R8" s="22">
        <v>1</v>
      </c>
      <c r="S8" s="94">
        <v>1</v>
      </c>
      <c r="T8" s="112">
        <v>0</v>
      </c>
      <c r="U8" s="101">
        <v>0</v>
      </c>
      <c r="V8" s="101">
        <v>0</v>
      </c>
      <c r="W8" s="101">
        <v>0</v>
      </c>
      <c r="Y8" s="314"/>
      <c r="Z8" s="315"/>
    </row>
    <row r="9" spans="1:27" ht="105" x14ac:dyDescent="0.25">
      <c r="A9" s="17" t="s">
        <v>45</v>
      </c>
      <c r="B9" s="18" t="s">
        <v>46</v>
      </c>
      <c r="C9" s="18" t="s">
        <v>47</v>
      </c>
      <c r="D9" s="18" t="s">
        <v>48</v>
      </c>
      <c r="E9" s="18" t="s">
        <v>32</v>
      </c>
      <c r="F9" s="18" t="s">
        <v>49</v>
      </c>
      <c r="G9" s="19">
        <v>1</v>
      </c>
      <c r="H9" s="105">
        <v>1</v>
      </c>
      <c r="I9" s="105"/>
      <c r="J9" s="105"/>
      <c r="K9" s="105"/>
      <c r="L9" s="105"/>
      <c r="M9" s="19"/>
      <c r="N9" s="19"/>
      <c r="O9" s="19"/>
      <c r="P9" s="19"/>
      <c r="Q9" s="19"/>
      <c r="R9" s="19"/>
      <c r="S9" s="95"/>
      <c r="T9" s="113">
        <v>0</v>
      </c>
      <c r="U9" s="103">
        <v>0</v>
      </c>
      <c r="V9" s="103">
        <v>0</v>
      </c>
      <c r="W9" s="103">
        <v>1</v>
      </c>
      <c r="X9" s="103"/>
      <c r="Y9" s="321" t="s">
        <v>681</v>
      </c>
      <c r="Z9" s="319" t="s">
        <v>678</v>
      </c>
    </row>
    <row r="10" spans="1:27" ht="105" x14ac:dyDescent="0.25">
      <c r="A10" s="17" t="s">
        <v>51</v>
      </c>
      <c r="B10" s="18" t="s">
        <v>52</v>
      </c>
      <c r="C10" s="18" t="s">
        <v>53</v>
      </c>
      <c r="D10" s="18" t="s">
        <v>54</v>
      </c>
      <c r="E10" s="18" t="s">
        <v>32</v>
      </c>
      <c r="F10" s="18" t="s">
        <v>49</v>
      </c>
      <c r="G10" s="19">
        <v>1</v>
      </c>
      <c r="H10" s="105"/>
      <c r="I10" s="105">
        <v>1</v>
      </c>
      <c r="J10" s="105">
        <v>1</v>
      </c>
      <c r="K10" s="105">
        <v>1</v>
      </c>
      <c r="L10" s="105">
        <v>1</v>
      </c>
      <c r="M10" s="19">
        <v>1</v>
      </c>
      <c r="N10" s="19">
        <v>1</v>
      </c>
      <c r="O10" s="19">
        <v>1</v>
      </c>
      <c r="P10" s="19"/>
      <c r="Q10" s="19"/>
      <c r="R10" s="19"/>
      <c r="S10" s="95"/>
      <c r="T10" s="113">
        <v>0</v>
      </c>
      <c r="U10" s="117">
        <v>1</v>
      </c>
      <c r="V10" s="103">
        <v>0</v>
      </c>
      <c r="W10" s="117">
        <v>1</v>
      </c>
      <c r="Y10" s="321" t="s">
        <v>582</v>
      </c>
      <c r="Z10" s="315"/>
    </row>
    <row r="11" spans="1:27" ht="102" x14ac:dyDescent="0.25">
      <c r="A11" s="16" t="s">
        <v>55</v>
      </c>
      <c r="B11" s="12" t="s">
        <v>56</v>
      </c>
      <c r="C11" s="12" t="s">
        <v>57</v>
      </c>
      <c r="D11" s="12" t="s">
        <v>58</v>
      </c>
      <c r="E11" s="12" t="s">
        <v>32</v>
      </c>
      <c r="F11" s="12" t="s">
        <v>59</v>
      </c>
      <c r="G11" s="13">
        <v>2</v>
      </c>
      <c r="H11" s="105">
        <v>2</v>
      </c>
      <c r="I11" s="105">
        <v>2</v>
      </c>
      <c r="J11" s="105">
        <v>1</v>
      </c>
      <c r="K11" s="105">
        <v>1</v>
      </c>
      <c r="L11" s="105">
        <v>1</v>
      </c>
      <c r="M11" s="13">
        <v>2</v>
      </c>
      <c r="N11" s="13">
        <v>1</v>
      </c>
      <c r="O11" s="13">
        <v>1</v>
      </c>
      <c r="P11" s="13">
        <v>1</v>
      </c>
      <c r="Q11" s="13">
        <v>2</v>
      </c>
      <c r="R11" s="13">
        <v>1</v>
      </c>
      <c r="S11" s="96">
        <v>1</v>
      </c>
      <c r="Y11" s="314"/>
      <c r="Z11" s="315"/>
    </row>
    <row r="12" spans="1:27" ht="270" x14ac:dyDescent="0.25">
      <c r="A12" s="7" t="s">
        <v>61</v>
      </c>
      <c r="B12" s="5" t="s">
        <v>62</v>
      </c>
      <c r="C12" s="5" t="s">
        <v>63</v>
      </c>
      <c r="D12" s="5" t="s">
        <v>64</v>
      </c>
      <c r="E12" s="5" t="s">
        <v>65</v>
      </c>
      <c r="F12" s="5" t="s">
        <v>66</v>
      </c>
      <c r="G12" s="57">
        <v>1</v>
      </c>
      <c r="H12" s="105">
        <v>1</v>
      </c>
      <c r="I12" s="105"/>
      <c r="J12" s="107"/>
      <c r="K12" s="107"/>
      <c r="L12" s="107">
        <v>1</v>
      </c>
      <c r="M12" s="9"/>
      <c r="N12" s="9"/>
      <c r="O12" s="9"/>
      <c r="P12" s="9">
        <v>1</v>
      </c>
      <c r="Q12" s="9"/>
      <c r="R12" s="9"/>
      <c r="S12" s="97"/>
      <c r="T12" s="116">
        <v>1</v>
      </c>
      <c r="U12" s="117">
        <v>0</v>
      </c>
      <c r="V12" s="117">
        <v>0</v>
      </c>
      <c r="W12" s="117">
        <v>0</v>
      </c>
      <c r="X12" s="117">
        <v>1</v>
      </c>
      <c r="Y12" s="320" t="s">
        <v>581</v>
      </c>
      <c r="Z12" s="319" t="s">
        <v>685</v>
      </c>
      <c r="AA12" s="318"/>
    </row>
    <row r="13" spans="1:27" ht="105" x14ac:dyDescent="0.25">
      <c r="A13" s="2" t="s">
        <v>68</v>
      </c>
      <c r="B13" s="11" t="s">
        <v>69</v>
      </c>
      <c r="C13" s="11" t="s">
        <v>70</v>
      </c>
      <c r="D13" s="11" t="s">
        <v>71</v>
      </c>
      <c r="E13" s="11" t="s">
        <v>72</v>
      </c>
      <c r="F13" s="11" t="s">
        <v>73</v>
      </c>
      <c r="G13" s="9">
        <v>1</v>
      </c>
      <c r="H13" s="107">
        <v>1</v>
      </c>
      <c r="I13" s="107">
        <v>1</v>
      </c>
      <c r="J13" s="107">
        <v>1</v>
      </c>
      <c r="K13" s="107">
        <v>1</v>
      </c>
      <c r="L13" s="107">
        <v>1</v>
      </c>
      <c r="M13" s="9">
        <v>1</v>
      </c>
      <c r="N13" s="9">
        <v>1</v>
      </c>
      <c r="O13" s="9">
        <v>1</v>
      </c>
      <c r="P13" s="9">
        <v>1</v>
      </c>
      <c r="Q13" s="9">
        <v>1</v>
      </c>
      <c r="R13" s="9">
        <v>1</v>
      </c>
      <c r="S13" s="97">
        <v>1</v>
      </c>
      <c r="T13" s="116">
        <v>1</v>
      </c>
      <c r="U13" s="103">
        <v>0</v>
      </c>
      <c r="V13" s="103">
        <v>0</v>
      </c>
      <c r="W13" s="103">
        <v>0</v>
      </c>
      <c r="X13" s="103">
        <v>0</v>
      </c>
      <c r="Y13" s="324" t="s">
        <v>682</v>
      </c>
      <c r="Z13" s="248" t="s">
        <v>683</v>
      </c>
    </row>
    <row r="14" spans="1:27" s="4" customFormat="1" ht="89.25" x14ac:dyDescent="0.25">
      <c r="A14" s="32" t="s">
        <v>74</v>
      </c>
      <c r="B14" s="32" t="s">
        <v>75</v>
      </c>
      <c r="C14" s="32" t="s">
        <v>76</v>
      </c>
      <c r="D14" s="32" t="s">
        <v>77</v>
      </c>
      <c r="E14" s="32" t="s">
        <v>78</v>
      </c>
      <c r="F14" s="32" t="s">
        <v>79</v>
      </c>
      <c r="G14" s="13">
        <v>2</v>
      </c>
      <c r="H14" s="105"/>
      <c r="I14" s="105"/>
      <c r="J14" s="105"/>
      <c r="K14" s="105"/>
      <c r="L14" s="105"/>
      <c r="M14" s="13"/>
      <c r="N14" s="13">
        <v>1</v>
      </c>
      <c r="O14" s="13"/>
      <c r="P14" s="13"/>
      <c r="Q14" s="13"/>
      <c r="R14" s="13"/>
      <c r="S14" s="96"/>
      <c r="T14" s="114"/>
      <c r="U14" s="102"/>
      <c r="V14" s="102"/>
      <c r="W14" s="102"/>
      <c r="X14" s="102"/>
      <c r="Y14" s="317"/>
      <c r="Z14" s="248"/>
    </row>
    <row r="15" spans="1:27" s="4" customFormat="1" ht="102" x14ac:dyDescent="0.25">
      <c r="A15" s="11" t="s">
        <v>80</v>
      </c>
      <c r="B15" s="11" t="s">
        <v>81</v>
      </c>
      <c r="C15" s="11" t="s">
        <v>82</v>
      </c>
      <c r="D15" s="11" t="s">
        <v>77</v>
      </c>
      <c r="E15" s="11" t="s">
        <v>83</v>
      </c>
      <c r="F15" s="11" t="s">
        <v>84</v>
      </c>
      <c r="G15" s="57">
        <v>2</v>
      </c>
      <c r="H15" s="105">
        <v>1</v>
      </c>
      <c r="I15" s="105"/>
      <c r="J15" s="105"/>
      <c r="K15" s="105"/>
      <c r="L15" s="105"/>
      <c r="M15" s="57"/>
      <c r="N15" s="57">
        <v>1</v>
      </c>
      <c r="O15" s="57"/>
      <c r="P15" s="57"/>
      <c r="Q15" s="57"/>
      <c r="R15" s="57"/>
      <c r="S15" s="98"/>
      <c r="T15" s="121">
        <v>1</v>
      </c>
      <c r="U15" s="120"/>
      <c r="V15" s="120"/>
      <c r="W15" s="120"/>
      <c r="X15" s="120"/>
      <c r="Y15" s="317" t="s">
        <v>583</v>
      </c>
      <c r="Z15" s="248"/>
    </row>
    <row r="16" spans="1:27" s="4" customFormat="1" ht="76.5" x14ac:dyDescent="0.25">
      <c r="A16" s="11" t="s">
        <v>85</v>
      </c>
      <c r="B16" s="11" t="s">
        <v>86</v>
      </c>
      <c r="C16" s="11" t="s">
        <v>82</v>
      </c>
      <c r="D16" s="11" t="s">
        <v>87</v>
      </c>
      <c r="E16" s="11" t="s">
        <v>88</v>
      </c>
      <c r="F16" s="11" t="s">
        <v>84</v>
      </c>
      <c r="G16" s="57">
        <v>1</v>
      </c>
      <c r="H16" s="105"/>
      <c r="I16" s="105"/>
      <c r="J16" s="105"/>
      <c r="K16" s="105"/>
      <c r="L16" s="105"/>
      <c r="M16" s="57"/>
      <c r="N16" s="57"/>
      <c r="O16" s="57"/>
      <c r="P16" s="57"/>
      <c r="Q16" s="57"/>
      <c r="R16" s="57"/>
      <c r="S16" s="98"/>
      <c r="T16" s="119"/>
      <c r="U16" s="120"/>
      <c r="V16" s="120"/>
      <c r="W16" s="120"/>
      <c r="X16" s="120"/>
      <c r="Y16" s="317" t="s">
        <v>684</v>
      </c>
      <c r="Z16" s="248"/>
    </row>
    <row r="17" spans="1:26" s="4" customFormat="1" ht="76.5" x14ac:dyDescent="0.25">
      <c r="A17" s="32" t="s">
        <v>89</v>
      </c>
      <c r="B17" s="32" t="s">
        <v>90</v>
      </c>
      <c r="C17" s="32" t="s">
        <v>91</v>
      </c>
      <c r="D17" s="32" t="s">
        <v>87</v>
      </c>
      <c r="E17" s="32" t="s">
        <v>65</v>
      </c>
      <c r="F17" s="32" t="s">
        <v>92</v>
      </c>
      <c r="G17" s="13">
        <v>70</v>
      </c>
      <c r="H17" s="105">
        <v>80</v>
      </c>
      <c r="I17" s="105">
        <v>80</v>
      </c>
      <c r="J17" s="105">
        <v>80</v>
      </c>
      <c r="K17" s="105">
        <v>85</v>
      </c>
      <c r="L17" s="105">
        <v>90</v>
      </c>
      <c r="M17" s="13">
        <v>90</v>
      </c>
      <c r="N17" s="13">
        <v>90</v>
      </c>
      <c r="O17" s="13">
        <v>90</v>
      </c>
      <c r="P17" s="13">
        <v>95</v>
      </c>
      <c r="Q17" s="13">
        <v>95</v>
      </c>
      <c r="R17" s="13">
        <v>95</v>
      </c>
      <c r="S17" s="96">
        <v>95</v>
      </c>
      <c r="T17" s="114"/>
      <c r="U17" s="102"/>
      <c r="V17" s="102"/>
      <c r="W17" s="102"/>
      <c r="X17" s="102"/>
      <c r="Y17" s="317"/>
      <c r="Z17" s="248"/>
    </row>
    <row r="18" spans="1:26" s="27" customFormat="1" ht="105" x14ac:dyDescent="0.25">
      <c r="A18" s="288" t="s">
        <v>93</v>
      </c>
      <c r="B18" s="18" t="s">
        <v>94</v>
      </c>
      <c r="C18" s="18" t="s">
        <v>95</v>
      </c>
      <c r="D18" s="18" t="s">
        <v>31</v>
      </c>
      <c r="E18" s="18" t="s">
        <v>32</v>
      </c>
      <c r="F18" s="18" t="s">
        <v>49</v>
      </c>
      <c r="G18" s="19">
        <v>95</v>
      </c>
      <c r="H18" s="108">
        <v>85</v>
      </c>
      <c r="I18" s="108">
        <v>85</v>
      </c>
      <c r="J18" s="108">
        <v>85</v>
      </c>
      <c r="K18" s="108">
        <v>85</v>
      </c>
      <c r="L18" s="108">
        <v>90</v>
      </c>
      <c r="M18" s="26">
        <v>90</v>
      </c>
      <c r="N18" s="26">
        <v>90</v>
      </c>
      <c r="O18" s="26">
        <v>90</v>
      </c>
      <c r="P18" s="26">
        <v>95</v>
      </c>
      <c r="Q18" s="26">
        <v>95</v>
      </c>
      <c r="R18" s="26">
        <v>95</v>
      </c>
      <c r="S18" s="99">
        <v>95</v>
      </c>
      <c r="T18" s="119">
        <v>0.95</v>
      </c>
      <c r="U18" s="120">
        <v>0.95</v>
      </c>
      <c r="V18" s="120">
        <v>0.95</v>
      </c>
      <c r="W18" s="120">
        <v>0.95</v>
      </c>
      <c r="X18" s="120">
        <v>0.95</v>
      </c>
      <c r="Y18" s="322" t="s">
        <v>584</v>
      </c>
      <c r="Z18" s="323" t="s">
        <v>647</v>
      </c>
    </row>
    <row r="19" spans="1:26" s="27" customFormat="1" ht="105" x14ac:dyDescent="0.25">
      <c r="A19" s="288"/>
      <c r="B19" s="18" t="s">
        <v>96</v>
      </c>
      <c r="C19" s="18" t="s">
        <v>97</v>
      </c>
      <c r="D19" s="18" t="s">
        <v>31</v>
      </c>
      <c r="E19" s="18" t="s">
        <v>32</v>
      </c>
      <c r="F19" s="18" t="s">
        <v>49</v>
      </c>
      <c r="G19" s="19">
        <v>65</v>
      </c>
      <c r="H19" s="109">
        <v>85</v>
      </c>
      <c r="I19" s="109">
        <v>85</v>
      </c>
      <c r="J19" s="109">
        <v>85</v>
      </c>
      <c r="K19" s="109">
        <v>85</v>
      </c>
      <c r="L19" s="109">
        <v>95</v>
      </c>
      <c r="M19" s="28">
        <v>95</v>
      </c>
      <c r="N19" s="28">
        <v>95</v>
      </c>
      <c r="O19" s="28">
        <v>95</v>
      </c>
      <c r="P19" s="28">
        <v>100</v>
      </c>
      <c r="Q19" s="28">
        <v>100</v>
      </c>
      <c r="R19" s="28">
        <v>100</v>
      </c>
      <c r="S19" s="100">
        <v>100</v>
      </c>
      <c r="T19" s="119">
        <v>0.85</v>
      </c>
      <c r="U19" s="120">
        <v>0.85</v>
      </c>
      <c r="V19" s="120">
        <v>0.85</v>
      </c>
      <c r="W19" s="120">
        <v>0.85</v>
      </c>
      <c r="X19" s="120">
        <v>0.9</v>
      </c>
      <c r="Y19" s="322" t="s">
        <v>584</v>
      </c>
      <c r="Z19" s="323" t="s">
        <v>641</v>
      </c>
    </row>
    <row r="20" spans="1:26" s="4" customFormat="1" x14ac:dyDescent="0.25">
      <c r="A20" s="10"/>
      <c r="B20" s="10"/>
      <c r="C20" s="10"/>
      <c r="D20" s="10"/>
      <c r="E20" s="10"/>
      <c r="F20" s="10"/>
      <c r="G20" s="20"/>
      <c r="H20" s="110"/>
      <c r="I20" s="110"/>
      <c r="J20" s="110"/>
      <c r="K20" s="110"/>
      <c r="L20" s="110"/>
      <c r="M20" s="20"/>
      <c r="N20" s="20"/>
      <c r="O20" s="20"/>
      <c r="P20" s="20"/>
      <c r="Q20" s="20"/>
      <c r="R20" s="20"/>
      <c r="S20" s="20"/>
      <c r="T20" s="114"/>
      <c r="U20" s="102"/>
      <c r="V20" s="102"/>
      <c r="W20" s="102"/>
      <c r="X20" s="102"/>
      <c r="Y20" s="115"/>
    </row>
    <row r="21" spans="1:26" s="4" customFormat="1" ht="15" customHeight="1" x14ac:dyDescent="0.25">
      <c r="A21" s="10"/>
      <c r="B21" s="10"/>
      <c r="C21" s="10"/>
      <c r="D21" s="10"/>
      <c r="E21" s="10"/>
      <c r="F21" s="10"/>
      <c r="G21" s="20"/>
      <c r="H21" s="110"/>
      <c r="I21" s="110"/>
      <c r="J21" s="110"/>
      <c r="K21" s="110"/>
      <c r="L21" s="110"/>
      <c r="M21" s="20"/>
      <c r="N21" s="20"/>
      <c r="O21" s="20"/>
      <c r="P21" s="20"/>
      <c r="Q21" s="20"/>
      <c r="R21" s="20"/>
      <c r="S21" s="20"/>
      <c r="T21" s="114"/>
      <c r="U21" s="102"/>
      <c r="V21" s="102"/>
      <c r="W21" s="102"/>
      <c r="X21" s="102"/>
      <c r="Y21" s="115"/>
    </row>
    <row r="22" spans="1:26" s="4" customFormat="1" x14ac:dyDescent="0.25">
      <c r="A22" s="10"/>
      <c r="B22" s="10"/>
      <c r="C22" s="10"/>
      <c r="D22" s="10"/>
      <c r="E22" s="10"/>
      <c r="F22" s="10"/>
      <c r="G22" s="20"/>
      <c r="H22" s="110"/>
      <c r="I22" s="110"/>
      <c r="J22" s="110"/>
      <c r="K22" s="110"/>
      <c r="L22" s="110"/>
      <c r="M22" s="20"/>
      <c r="N22" s="20"/>
      <c r="O22" s="20"/>
      <c r="P22" s="20"/>
      <c r="Q22" s="20"/>
      <c r="R22" s="20"/>
      <c r="S22" s="20"/>
      <c r="T22" s="114"/>
      <c r="U22" s="102"/>
      <c r="V22" s="102"/>
      <c r="W22" s="102"/>
      <c r="X22" s="102"/>
      <c r="Y22" s="115"/>
    </row>
    <row r="23" spans="1:26" s="4" customFormat="1" ht="242.25" customHeight="1" x14ac:dyDescent="0.25">
      <c r="A23" s="10"/>
      <c r="B23" s="10"/>
      <c r="C23" s="10"/>
      <c r="D23" s="10"/>
      <c r="E23" s="10"/>
      <c r="F23" s="10"/>
      <c r="G23" s="20"/>
      <c r="H23" s="110"/>
      <c r="I23" s="110"/>
      <c r="J23" s="110"/>
      <c r="K23" s="110"/>
      <c r="L23" s="110"/>
      <c r="M23" s="20"/>
      <c r="N23" s="20"/>
      <c r="O23" s="20"/>
      <c r="P23" s="20"/>
      <c r="Q23" s="20"/>
      <c r="R23" s="20"/>
      <c r="S23" s="20"/>
      <c r="T23" s="114"/>
      <c r="U23" s="102"/>
      <c r="V23" s="102"/>
      <c r="W23" s="102"/>
      <c r="X23" s="102"/>
      <c r="Y23" s="115"/>
    </row>
    <row r="24" spans="1:26" s="4" customFormat="1" x14ac:dyDescent="0.25">
      <c r="A24" s="10"/>
      <c r="B24" s="10"/>
      <c r="C24" s="10"/>
      <c r="D24" s="10"/>
      <c r="E24" s="10"/>
      <c r="F24" s="10"/>
      <c r="G24" s="20"/>
      <c r="H24" s="110"/>
      <c r="I24" s="110"/>
      <c r="J24" s="110"/>
      <c r="K24" s="110"/>
      <c r="L24" s="110"/>
      <c r="M24" s="20"/>
      <c r="N24" s="20"/>
      <c r="O24" s="20"/>
      <c r="P24" s="20"/>
      <c r="Q24" s="20"/>
      <c r="R24" s="20"/>
      <c r="S24" s="20"/>
      <c r="T24" s="114"/>
      <c r="U24" s="102"/>
      <c r="V24" s="102"/>
      <c r="W24" s="102"/>
      <c r="X24" s="102"/>
      <c r="Y24" s="115"/>
    </row>
    <row r="25" spans="1:26" s="4" customFormat="1" x14ac:dyDescent="0.25">
      <c r="A25" s="10"/>
      <c r="B25" s="10"/>
      <c r="C25" s="10"/>
      <c r="D25" s="10"/>
      <c r="E25" s="10"/>
      <c r="F25" s="10"/>
      <c r="G25" s="20"/>
      <c r="H25" s="110"/>
      <c r="I25" s="110"/>
      <c r="J25" s="110"/>
      <c r="K25" s="110"/>
      <c r="L25" s="110"/>
      <c r="M25" s="20"/>
      <c r="N25" s="20"/>
      <c r="O25" s="20"/>
      <c r="P25" s="20"/>
      <c r="Q25" s="20"/>
      <c r="R25" s="20"/>
      <c r="S25" s="20"/>
      <c r="T25" s="114"/>
      <c r="U25" s="102"/>
      <c r="V25" s="102"/>
      <c r="W25" s="102"/>
      <c r="X25" s="102"/>
      <c r="Y25" s="115"/>
    </row>
    <row r="26" spans="1:26" s="4" customFormat="1" x14ac:dyDescent="0.25">
      <c r="A26" s="10"/>
      <c r="B26" s="10"/>
      <c r="C26" s="10"/>
      <c r="D26" s="10"/>
      <c r="E26" s="10"/>
      <c r="F26" s="10"/>
      <c r="G26" s="20"/>
      <c r="H26" s="110"/>
      <c r="I26" s="110"/>
      <c r="J26" s="110"/>
      <c r="K26" s="110"/>
      <c r="L26" s="110"/>
      <c r="M26" s="20"/>
      <c r="N26" s="20"/>
      <c r="O26" s="20"/>
      <c r="P26" s="20"/>
      <c r="Q26" s="20"/>
      <c r="R26" s="20"/>
      <c r="S26" s="20"/>
      <c r="T26" s="114"/>
      <c r="U26" s="102"/>
      <c r="V26" s="102"/>
      <c r="W26" s="102"/>
      <c r="X26" s="102"/>
      <c r="Y26" s="115"/>
    </row>
    <row r="27" spans="1:26" s="4" customFormat="1" x14ac:dyDescent="0.25">
      <c r="A27" s="10"/>
      <c r="B27" s="10"/>
      <c r="C27" s="10"/>
      <c r="D27" s="10"/>
      <c r="E27" s="10"/>
      <c r="F27" s="10"/>
      <c r="G27" s="20"/>
      <c r="H27" s="110"/>
      <c r="I27" s="110"/>
      <c r="J27" s="110"/>
      <c r="K27" s="110"/>
      <c r="L27" s="110"/>
      <c r="M27" s="20"/>
      <c r="N27" s="20"/>
      <c r="O27" s="20"/>
      <c r="P27" s="20"/>
      <c r="Q27" s="20"/>
      <c r="R27" s="20"/>
      <c r="S27" s="20"/>
      <c r="T27" s="114"/>
      <c r="U27" s="102"/>
      <c r="V27" s="102"/>
      <c r="W27" s="102"/>
      <c r="X27" s="102"/>
      <c r="Y27" s="115"/>
    </row>
    <row r="28" spans="1:26" s="4" customFormat="1" x14ac:dyDescent="0.25">
      <c r="A28" s="10"/>
      <c r="B28" s="10"/>
      <c r="C28" s="10"/>
      <c r="D28" s="10"/>
      <c r="E28" s="10"/>
      <c r="F28" s="10"/>
      <c r="G28" s="20"/>
      <c r="H28" s="110"/>
      <c r="I28" s="110"/>
      <c r="J28" s="110"/>
      <c r="K28" s="110"/>
      <c r="L28" s="110"/>
      <c r="M28" s="20"/>
      <c r="N28" s="20"/>
      <c r="O28" s="20"/>
      <c r="P28" s="20"/>
      <c r="Q28" s="20"/>
      <c r="R28" s="20"/>
      <c r="S28" s="20"/>
      <c r="T28" s="114"/>
      <c r="U28" s="102"/>
      <c r="V28" s="102"/>
      <c r="W28" s="102"/>
      <c r="X28" s="102"/>
      <c r="Y28" s="115"/>
    </row>
    <row r="29" spans="1:26" s="4" customFormat="1" x14ac:dyDescent="0.25">
      <c r="A29" s="10"/>
      <c r="B29" s="10"/>
      <c r="C29" s="10"/>
      <c r="D29" s="10"/>
      <c r="E29" s="10"/>
      <c r="F29" s="10"/>
      <c r="G29" s="20"/>
      <c r="H29" s="110"/>
      <c r="I29" s="110"/>
      <c r="J29" s="110"/>
      <c r="K29" s="110"/>
      <c r="L29" s="110"/>
      <c r="M29" s="20"/>
      <c r="N29" s="20"/>
      <c r="O29" s="20"/>
      <c r="P29" s="20"/>
      <c r="Q29" s="20"/>
      <c r="R29" s="20"/>
      <c r="S29" s="20"/>
      <c r="T29" s="114"/>
      <c r="U29" s="102"/>
      <c r="V29" s="102"/>
      <c r="W29" s="102"/>
      <c r="X29" s="102"/>
      <c r="Y29" s="115"/>
    </row>
    <row r="30" spans="1:26" s="4" customFormat="1" x14ac:dyDescent="0.25">
      <c r="A30" s="10"/>
      <c r="B30" s="10"/>
      <c r="C30" s="10"/>
      <c r="D30" s="10"/>
      <c r="E30" s="10"/>
      <c r="F30" s="10"/>
      <c r="G30" s="20"/>
      <c r="H30" s="110"/>
      <c r="I30" s="110"/>
      <c r="J30" s="110"/>
      <c r="K30" s="110"/>
      <c r="L30" s="110"/>
      <c r="M30" s="20"/>
      <c r="N30" s="20"/>
      <c r="O30" s="20"/>
      <c r="P30" s="20"/>
      <c r="Q30" s="20"/>
      <c r="R30" s="20"/>
      <c r="S30" s="20"/>
      <c r="T30" s="114"/>
      <c r="U30" s="102"/>
      <c r="V30" s="102"/>
      <c r="W30" s="102"/>
      <c r="X30" s="102"/>
      <c r="Y30" s="115"/>
    </row>
    <row r="31" spans="1:26" s="4" customFormat="1" x14ac:dyDescent="0.25">
      <c r="A31" s="10"/>
      <c r="B31" s="10"/>
      <c r="C31" s="10"/>
      <c r="D31" s="10"/>
      <c r="E31" s="10"/>
      <c r="F31" s="10"/>
      <c r="G31" s="20"/>
      <c r="H31" s="110"/>
      <c r="I31" s="110"/>
      <c r="J31" s="110"/>
      <c r="K31" s="110"/>
      <c r="L31" s="110"/>
      <c r="M31" s="20"/>
      <c r="N31" s="20"/>
      <c r="O31" s="20"/>
      <c r="P31" s="20"/>
      <c r="Q31" s="20"/>
      <c r="R31" s="20"/>
      <c r="S31" s="20"/>
      <c r="T31" s="114"/>
      <c r="U31" s="102"/>
      <c r="V31" s="102"/>
      <c r="W31" s="102"/>
      <c r="X31" s="102"/>
      <c r="Y31" s="115"/>
    </row>
    <row r="32" spans="1:26" s="4" customFormat="1" x14ac:dyDescent="0.25">
      <c r="A32" s="10"/>
      <c r="B32" s="10"/>
      <c r="C32" s="10"/>
      <c r="D32" s="10"/>
      <c r="E32" s="10"/>
      <c r="F32" s="10"/>
      <c r="G32" s="20"/>
      <c r="H32" s="110"/>
      <c r="I32" s="110"/>
      <c r="J32" s="110"/>
      <c r="K32" s="110"/>
      <c r="L32" s="110"/>
      <c r="M32" s="20"/>
      <c r="N32" s="20"/>
      <c r="O32" s="20"/>
      <c r="P32" s="20"/>
      <c r="Q32" s="20"/>
      <c r="R32" s="20"/>
      <c r="S32" s="20"/>
      <c r="T32" s="114"/>
      <c r="U32" s="102"/>
      <c r="V32" s="102"/>
      <c r="W32" s="102"/>
      <c r="X32" s="102"/>
      <c r="Y32" s="115"/>
    </row>
    <row r="33" spans="1:25" s="4" customFormat="1" x14ac:dyDescent="0.25">
      <c r="A33" s="10"/>
      <c r="B33" s="10"/>
      <c r="C33" s="10"/>
      <c r="D33" s="10"/>
      <c r="E33" s="10"/>
      <c r="F33" s="10"/>
      <c r="G33" s="20"/>
      <c r="H33" s="110"/>
      <c r="I33" s="110"/>
      <c r="J33" s="110"/>
      <c r="K33" s="110"/>
      <c r="L33" s="110"/>
      <c r="M33" s="20"/>
      <c r="N33" s="20"/>
      <c r="O33" s="20"/>
      <c r="P33" s="20"/>
      <c r="Q33" s="20"/>
      <c r="R33" s="20"/>
      <c r="S33" s="20"/>
      <c r="T33" s="114"/>
      <c r="U33" s="102"/>
      <c r="V33" s="102"/>
      <c r="W33" s="102"/>
      <c r="X33" s="102"/>
      <c r="Y33" s="115"/>
    </row>
    <row r="34" spans="1:25" s="4" customFormat="1" x14ac:dyDescent="0.25">
      <c r="A34" s="10"/>
      <c r="B34" s="10"/>
      <c r="C34" s="10"/>
      <c r="D34" s="10"/>
      <c r="E34" s="10"/>
      <c r="F34" s="10"/>
      <c r="G34" s="20"/>
      <c r="H34" s="110"/>
      <c r="I34" s="110"/>
      <c r="J34" s="110"/>
      <c r="K34" s="110"/>
      <c r="L34" s="110"/>
      <c r="M34" s="20"/>
      <c r="N34" s="20"/>
      <c r="O34" s="20"/>
      <c r="P34" s="20"/>
      <c r="Q34" s="20"/>
      <c r="R34" s="20"/>
      <c r="S34" s="20"/>
      <c r="T34" s="114"/>
      <c r="U34" s="102"/>
      <c r="V34" s="102"/>
      <c r="W34" s="102"/>
      <c r="X34" s="102"/>
      <c r="Y34" s="115"/>
    </row>
    <row r="35" spans="1:25" s="4" customFormat="1" x14ac:dyDescent="0.25">
      <c r="A35" s="10"/>
      <c r="B35" s="10"/>
      <c r="C35" s="10"/>
      <c r="D35" s="10"/>
      <c r="E35" s="10"/>
      <c r="F35" s="10"/>
      <c r="G35" s="20"/>
      <c r="H35" s="110"/>
      <c r="I35" s="110"/>
      <c r="J35" s="110"/>
      <c r="K35" s="110"/>
      <c r="L35" s="110"/>
      <c r="M35" s="20"/>
      <c r="N35" s="20"/>
      <c r="O35" s="20"/>
      <c r="P35" s="20"/>
      <c r="Q35" s="20"/>
      <c r="R35" s="20"/>
      <c r="S35" s="20"/>
      <c r="T35" s="114"/>
      <c r="U35" s="102"/>
      <c r="V35" s="102"/>
      <c r="W35" s="102"/>
      <c r="X35" s="102"/>
      <c r="Y35" s="115"/>
    </row>
    <row r="36" spans="1:25" s="4" customFormat="1" x14ac:dyDescent="0.25">
      <c r="A36" s="10"/>
      <c r="B36" s="10"/>
      <c r="C36" s="10"/>
      <c r="D36" s="10"/>
      <c r="E36" s="10"/>
      <c r="F36" s="10"/>
      <c r="G36" s="20"/>
      <c r="H36" s="110"/>
      <c r="I36" s="110"/>
      <c r="J36" s="110"/>
      <c r="K36" s="110"/>
      <c r="L36" s="110"/>
      <c r="M36" s="20"/>
      <c r="N36" s="20"/>
      <c r="O36" s="20"/>
      <c r="P36" s="20"/>
      <c r="Q36" s="20"/>
      <c r="R36" s="20"/>
      <c r="S36" s="20"/>
      <c r="T36" s="114"/>
      <c r="U36" s="102"/>
      <c r="V36" s="102"/>
      <c r="W36" s="102"/>
      <c r="X36" s="102"/>
      <c r="Y36" s="115"/>
    </row>
    <row r="37" spans="1:25" s="4" customFormat="1" ht="242.25" customHeight="1" x14ac:dyDescent="0.25">
      <c r="A37" s="10"/>
      <c r="B37" s="10"/>
      <c r="C37" s="10"/>
      <c r="D37" s="10"/>
      <c r="E37" s="10"/>
      <c r="F37" s="10"/>
      <c r="G37" s="20"/>
      <c r="H37" s="110"/>
      <c r="I37" s="110"/>
      <c r="J37" s="110"/>
      <c r="K37" s="110"/>
      <c r="L37" s="110"/>
      <c r="M37" s="20"/>
      <c r="N37" s="20"/>
      <c r="O37" s="20"/>
      <c r="P37" s="20"/>
      <c r="Q37" s="20"/>
      <c r="R37" s="20"/>
      <c r="S37" s="20"/>
      <c r="T37" s="114"/>
      <c r="U37" s="102"/>
      <c r="V37" s="102"/>
      <c r="W37" s="102"/>
      <c r="X37" s="102"/>
      <c r="Y37" s="115"/>
    </row>
    <row r="38" spans="1:25" s="4" customFormat="1" x14ac:dyDescent="0.25">
      <c r="A38" s="10"/>
      <c r="B38" s="10"/>
      <c r="C38" s="10"/>
      <c r="D38" s="10"/>
      <c r="E38" s="10"/>
      <c r="F38" s="10"/>
      <c r="G38" s="20"/>
      <c r="H38" s="110"/>
      <c r="I38" s="110"/>
      <c r="J38" s="110"/>
      <c r="K38" s="110"/>
      <c r="L38" s="110"/>
      <c r="M38" s="20"/>
      <c r="N38" s="20"/>
      <c r="O38" s="20"/>
      <c r="P38" s="20"/>
      <c r="Q38" s="20"/>
      <c r="R38" s="20"/>
      <c r="S38" s="20"/>
      <c r="T38" s="114"/>
      <c r="U38" s="102"/>
      <c r="V38" s="102"/>
      <c r="W38" s="102"/>
      <c r="X38" s="102"/>
      <c r="Y38" s="115"/>
    </row>
    <row r="39" spans="1:25" s="4" customFormat="1" x14ac:dyDescent="0.25">
      <c r="A39" s="10"/>
      <c r="B39" s="10"/>
      <c r="C39" s="10"/>
      <c r="D39" s="10"/>
      <c r="E39" s="10"/>
      <c r="F39" s="10"/>
      <c r="G39" s="20"/>
      <c r="H39" s="110"/>
      <c r="I39" s="110"/>
      <c r="J39" s="110"/>
      <c r="K39" s="110"/>
      <c r="L39" s="110"/>
      <c r="M39" s="20"/>
      <c r="N39" s="20"/>
      <c r="O39" s="20"/>
      <c r="P39" s="20"/>
      <c r="Q39" s="20"/>
      <c r="R39" s="20"/>
      <c r="S39" s="20"/>
      <c r="T39" s="114"/>
      <c r="U39" s="102"/>
      <c r="V39" s="102"/>
      <c r="W39" s="102"/>
      <c r="X39" s="102"/>
      <c r="Y39" s="115"/>
    </row>
    <row r="40" spans="1:25" s="4" customFormat="1" x14ac:dyDescent="0.25">
      <c r="A40" s="10"/>
      <c r="B40" s="10"/>
      <c r="C40" s="10"/>
      <c r="D40" s="10"/>
      <c r="E40" s="10"/>
      <c r="F40" s="10"/>
      <c r="G40" s="20"/>
      <c r="H40" s="110"/>
      <c r="I40" s="110"/>
      <c r="J40" s="110"/>
      <c r="K40" s="110"/>
      <c r="L40" s="110"/>
      <c r="M40" s="20"/>
      <c r="N40" s="20"/>
      <c r="O40" s="20"/>
      <c r="P40" s="20"/>
      <c r="Q40" s="20"/>
      <c r="R40" s="20"/>
      <c r="S40" s="20"/>
      <c r="T40" s="114"/>
      <c r="U40" s="102"/>
      <c r="V40" s="102"/>
      <c r="W40" s="102"/>
      <c r="X40" s="102"/>
      <c r="Y40" s="115"/>
    </row>
    <row r="41" spans="1:25" s="4" customFormat="1" x14ac:dyDescent="0.25">
      <c r="A41" s="10"/>
      <c r="B41" s="10"/>
      <c r="C41" s="10"/>
      <c r="D41" s="10"/>
      <c r="E41" s="10"/>
      <c r="F41" s="10"/>
      <c r="G41" s="20"/>
      <c r="H41" s="110"/>
      <c r="I41" s="110"/>
      <c r="J41" s="110"/>
      <c r="K41" s="110"/>
      <c r="L41" s="110"/>
      <c r="M41" s="20"/>
      <c r="N41" s="20"/>
      <c r="O41" s="20"/>
      <c r="P41" s="20"/>
      <c r="Q41" s="20"/>
      <c r="R41" s="20"/>
      <c r="S41" s="20"/>
      <c r="T41" s="114"/>
      <c r="U41" s="102"/>
      <c r="V41" s="102"/>
      <c r="W41" s="102"/>
      <c r="X41" s="102"/>
      <c r="Y41" s="115"/>
    </row>
    <row r="42" spans="1:25" s="4" customFormat="1" x14ac:dyDescent="0.25">
      <c r="A42" s="10"/>
      <c r="B42" s="10"/>
      <c r="C42" s="10"/>
      <c r="D42" s="10"/>
      <c r="E42" s="10"/>
      <c r="F42" s="10"/>
      <c r="G42" s="20"/>
      <c r="H42" s="110"/>
      <c r="I42" s="110"/>
      <c r="J42" s="110"/>
      <c r="K42" s="110"/>
      <c r="L42" s="110"/>
      <c r="M42" s="20"/>
      <c r="N42" s="20"/>
      <c r="O42" s="20"/>
      <c r="P42" s="20"/>
      <c r="Q42" s="20"/>
      <c r="R42" s="20"/>
      <c r="S42" s="20"/>
      <c r="T42" s="114"/>
      <c r="U42" s="102"/>
      <c r="V42" s="102"/>
      <c r="W42" s="102"/>
      <c r="X42" s="102"/>
      <c r="Y42" s="115"/>
    </row>
    <row r="43" spans="1:25" s="4" customFormat="1" x14ac:dyDescent="0.25">
      <c r="A43" s="10"/>
      <c r="B43" s="10"/>
      <c r="C43" s="10"/>
      <c r="D43" s="10"/>
      <c r="E43" s="10"/>
      <c r="F43" s="10"/>
      <c r="G43" s="20"/>
      <c r="H43" s="110"/>
      <c r="I43" s="110"/>
      <c r="J43" s="110"/>
      <c r="K43" s="110"/>
      <c r="L43" s="110"/>
      <c r="M43" s="20"/>
      <c r="N43" s="20"/>
      <c r="O43" s="20"/>
      <c r="P43" s="20"/>
      <c r="Q43" s="20"/>
      <c r="R43" s="20"/>
      <c r="S43" s="20"/>
      <c r="T43" s="114"/>
      <c r="U43" s="102"/>
      <c r="V43" s="102"/>
      <c r="W43" s="102"/>
      <c r="X43" s="102"/>
      <c r="Y43" s="115"/>
    </row>
    <row r="44" spans="1:25" s="4" customFormat="1" x14ac:dyDescent="0.25">
      <c r="A44" s="10"/>
      <c r="B44" s="10"/>
      <c r="C44" s="10"/>
      <c r="D44" s="10"/>
      <c r="E44" s="10"/>
      <c r="F44" s="10"/>
      <c r="G44" s="20"/>
      <c r="H44" s="110"/>
      <c r="I44" s="110"/>
      <c r="J44" s="110"/>
      <c r="K44" s="110"/>
      <c r="L44" s="110"/>
      <c r="M44" s="20"/>
      <c r="N44" s="20"/>
      <c r="O44" s="20"/>
      <c r="P44" s="20"/>
      <c r="Q44" s="20"/>
      <c r="R44" s="20"/>
      <c r="S44" s="20"/>
      <c r="T44" s="114"/>
      <c r="U44" s="102"/>
      <c r="V44" s="102"/>
      <c r="W44" s="102"/>
      <c r="X44" s="102"/>
      <c r="Y44" s="115"/>
    </row>
    <row r="45" spans="1:25" s="4" customFormat="1" x14ac:dyDescent="0.25">
      <c r="A45" s="10"/>
      <c r="B45" s="10"/>
      <c r="C45" s="10"/>
      <c r="D45" s="10"/>
      <c r="E45" s="10"/>
      <c r="F45" s="10"/>
      <c r="G45" s="20"/>
      <c r="H45" s="110"/>
      <c r="I45" s="110"/>
      <c r="J45" s="110"/>
      <c r="K45" s="110"/>
      <c r="L45" s="110"/>
      <c r="M45" s="20"/>
      <c r="N45" s="20"/>
      <c r="O45" s="20"/>
      <c r="P45" s="20"/>
      <c r="Q45" s="20"/>
      <c r="R45" s="20"/>
      <c r="S45" s="20"/>
      <c r="T45" s="114"/>
      <c r="U45" s="102"/>
      <c r="V45" s="102"/>
      <c r="W45" s="102"/>
      <c r="X45" s="102"/>
      <c r="Y45" s="115"/>
    </row>
    <row r="46" spans="1:25" s="4" customFormat="1" x14ac:dyDescent="0.25">
      <c r="A46" s="10"/>
      <c r="B46" s="10"/>
      <c r="C46" s="10"/>
      <c r="D46" s="10"/>
      <c r="E46" s="10"/>
      <c r="F46" s="10"/>
      <c r="G46" s="20"/>
      <c r="H46" s="110"/>
      <c r="I46" s="110"/>
      <c r="J46" s="110"/>
      <c r="K46" s="110"/>
      <c r="L46" s="110"/>
      <c r="M46" s="20"/>
      <c r="N46" s="20"/>
      <c r="O46" s="20"/>
      <c r="P46" s="20"/>
      <c r="Q46" s="20"/>
      <c r="R46" s="20"/>
      <c r="S46" s="20"/>
      <c r="T46" s="114"/>
      <c r="U46" s="102"/>
      <c r="V46" s="102"/>
      <c r="W46" s="102"/>
      <c r="X46" s="102"/>
      <c r="Y46" s="115"/>
    </row>
    <row r="47" spans="1:25" s="4" customFormat="1" x14ac:dyDescent="0.25">
      <c r="A47" s="10"/>
      <c r="B47" s="10"/>
      <c r="C47" s="10"/>
      <c r="D47" s="10"/>
      <c r="E47" s="10"/>
      <c r="F47" s="10"/>
      <c r="G47" s="20"/>
      <c r="H47" s="110"/>
      <c r="I47" s="110"/>
      <c r="J47" s="110"/>
      <c r="K47" s="110"/>
      <c r="L47" s="110"/>
      <c r="M47" s="20"/>
      <c r="N47" s="20"/>
      <c r="O47" s="20"/>
      <c r="P47" s="20"/>
      <c r="Q47" s="20"/>
      <c r="R47" s="20"/>
      <c r="S47" s="20"/>
      <c r="T47" s="114"/>
      <c r="U47" s="102"/>
      <c r="V47" s="102"/>
      <c r="W47" s="102"/>
      <c r="X47" s="102"/>
      <c r="Y47" s="115"/>
    </row>
    <row r="48" spans="1:25" s="4" customFormat="1" x14ac:dyDescent="0.25">
      <c r="A48" s="10"/>
      <c r="B48" s="10"/>
      <c r="C48" s="10"/>
      <c r="D48" s="10"/>
      <c r="E48" s="10"/>
      <c r="F48" s="10"/>
      <c r="G48" s="20"/>
      <c r="H48" s="110"/>
      <c r="I48" s="110"/>
      <c r="J48" s="110"/>
      <c r="K48" s="110"/>
      <c r="L48" s="110"/>
      <c r="M48" s="20"/>
      <c r="N48" s="20"/>
      <c r="O48" s="20"/>
      <c r="P48" s="20"/>
      <c r="Q48" s="20"/>
      <c r="R48" s="20"/>
      <c r="S48" s="20"/>
      <c r="T48" s="114"/>
      <c r="U48" s="102"/>
      <c r="V48" s="102"/>
      <c r="W48" s="102"/>
      <c r="X48" s="102"/>
      <c r="Y48" s="115"/>
    </row>
    <row r="49" spans="1:25" s="4" customFormat="1" x14ac:dyDescent="0.25">
      <c r="A49" s="10"/>
      <c r="B49" s="10"/>
      <c r="C49" s="10"/>
      <c r="D49" s="10"/>
      <c r="E49" s="10"/>
      <c r="F49" s="10"/>
      <c r="G49" s="20"/>
      <c r="H49" s="110"/>
      <c r="I49" s="110"/>
      <c r="J49" s="110"/>
      <c r="K49" s="110"/>
      <c r="L49" s="110"/>
      <c r="M49" s="20"/>
      <c r="N49" s="20"/>
      <c r="O49" s="20"/>
      <c r="P49" s="20"/>
      <c r="Q49" s="20"/>
      <c r="R49" s="20"/>
      <c r="S49" s="20"/>
      <c r="T49" s="114"/>
      <c r="U49" s="102"/>
      <c r="V49" s="102"/>
      <c r="W49" s="102"/>
      <c r="X49" s="102"/>
      <c r="Y49" s="115"/>
    </row>
    <row r="50" spans="1:25" s="4" customFormat="1" x14ac:dyDescent="0.25">
      <c r="A50" s="10"/>
      <c r="B50" s="10"/>
      <c r="C50" s="10"/>
      <c r="D50" s="10"/>
      <c r="E50" s="10"/>
      <c r="F50" s="10"/>
      <c r="G50" s="20"/>
      <c r="H50" s="110"/>
      <c r="I50" s="110"/>
      <c r="J50" s="110"/>
      <c r="K50" s="110"/>
      <c r="L50" s="110"/>
      <c r="M50" s="20"/>
      <c r="N50" s="20"/>
      <c r="O50" s="20"/>
      <c r="P50" s="20"/>
      <c r="Q50" s="20"/>
      <c r="R50" s="20"/>
      <c r="S50" s="20"/>
      <c r="T50" s="114"/>
      <c r="U50" s="102"/>
      <c r="V50" s="102"/>
      <c r="W50" s="102"/>
      <c r="X50" s="102"/>
      <c r="Y50" s="115"/>
    </row>
    <row r="51" spans="1:25" s="4" customFormat="1" x14ac:dyDescent="0.25">
      <c r="A51" s="10"/>
      <c r="B51" s="10"/>
      <c r="C51" s="10"/>
      <c r="D51" s="10"/>
      <c r="E51" s="10"/>
      <c r="F51" s="10"/>
      <c r="G51" s="20"/>
      <c r="H51" s="110"/>
      <c r="I51" s="110"/>
      <c r="J51" s="110"/>
      <c r="K51" s="110"/>
      <c r="L51" s="110"/>
      <c r="M51" s="20"/>
      <c r="N51" s="20"/>
      <c r="O51" s="20"/>
      <c r="P51" s="20"/>
      <c r="Q51" s="20"/>
      <c r="R51" s="20"/>
      <c r="S51" s="20"/>
      <c r="T51" s="114"/>
      <c r="U51" s="102"/>
      <c r="V51" s="102"/>
      <c r="W51" s="102"/>
      <c r="X51" s="102"/>
      <c r="Y51" s="115"/>
    </row>
    <row r="52" spans="1:25" s="4" customFormat="1" x14ac:dyDescent="0.25">
      <c r="A52" s="10"/>
      <c r="B52" s="10"/>
      <c r="C52" s="10"/>
      <c r="D52" s="10"/>
      <c r="E52" s="10"/>
      <c r="F52" s="10"/>
      <c r="G52" s="20"/>
      <c r="H52" s="110"/>
      <c r="I52" s="110"/>
      <c r="J52" s="110"/>
      <c r="K52" s="110"/>
      <c r="L52" s="110"/>
      <c r="M52" s="20"/>
      <c r="N52" s="20"/>
      <c r="O52" s="20"/>
      <c r="P52" s="20"/>
      <c r="Q52" s="20"/>
      <c r="R52" s="20"/>
      <c r="S52" s="20"/>
      <c r="T52" s="114"/>
      <c r="U52" s="102"/>
      <c r="V52" s="102"/>
      <c r="W52" s="102"/>
      <c r="X52" s="102"/>
      <c r="Y52" s="115"/>
    </row>
    <row r="53" spans="1:25" s="4" customFormat="1" x14ac:dyDescent="0.25">
      <c r="A53" s="10"/>
      <c r="B53" s="10"/>
      <c r="C53" s="10"/>
      <c r="D53" s="10"/>
      <c r="E53" s="10"/>
      <c r="F53" s="10"/>
      <c r="G53" s="20"/>
      <c r="H53" s="110"/>
      <c r="I53" s="110"/>
      <c r="J53" s="110"/>
      <c r="K53" s="110"/>
      <c r="L53" s="110"/>
      <c r="M53" s="20"/>
      <c r="N53" s="20"/>
      <c r="O53" s="20"/>
      <c r="P53" s="20"/>
      <c r="Q53" s="20"/>
      <c r="R53" s="20"/>
      <c r="S53" s="20"/>
      <c r="T53" s="114"/>
      <c r="U53" s="102"/>
      <c r="V53" s="102"/>
      <c r="W53" s="102"/>
      <c r="X53" s="102"/>
      <c r="Y53" s="115"/>
    </row>
    <row r="54" spans="1:25" s="4" customFormat="1" x14ac:dyDescent="0.25">
      <c r="A54" s="10"/>
      <c r="B54" s="10"/>
      <c r="C54" s="10"/>
      <c r="D54" s="10"/>
      <c r="E54" s="10"/>
      <c r="F54" s="10"/>
      <c r="G54" s="20"/>
      <c r="H54" s="110"/>
      <c r="I54" s="110"/>
      <c r="J54" s="110"/>
      <c r="K54" s="110"/>
      <c r="L54" s="110"/>
      <c r="M54" s="20"/>
      <c r="N54" s="20"/>
      <c r="O54" s="20"/>
      <c r="P54" s="20"/>
      <c r="Q54" s="20"/>
      <c r="R54" s="20"/>
      <c r="S54" s="20"/>
      <c r="T54" s="114"/>
      <c r="U54" s="102"/>
      <c r="V54" s="102"/>
      <c r="W54" s="102"/>
      <c r="X54" s="102"/>
      <c r="Y54" s="115"/>
    </row>
    <row r="55" spans="1:25" s="4" customFormat="1" x14ac:dyDescent="0.25">
      <c r="A55" s="10"/>
      <c r="B55" s="10"/>
      <c r="C55" s="10"/>
      <c r="D55" s="10"/>
      <c r="E55" s="10"/>
      <c r="F55" s="10"/>
      <c r="G55" s="20"/>
      <c r="H55" s="110"/>
      <c r="I55" s="110"/>
      <c r="J55" s="110"/>
      <c r="K55" s="110"/>
      <c r="L55" s="110"/>
      <c r="M55" s="20"/>
      <c r="N55" s="20"/>
      <c r="O55" s="20"/>
      <c r="P55" s="20"/>
      <c r="Q55" s="20"/>
      <c r="R55" s="20"/>
      <c r="S55" s="20"/>
      <c r="T55" s="114"/>
      <c r="U55" s="102"/>
      <c r="V55" s="102"/>
      <c r="W55" s="102"/>
      <c r="X55" s="102"/>
      <c r="Y55" s="115"/>
    </row>
    <row r="56" spans="1:25" s="4" customFormat="1" x14ac:dyDescent="0.25">
      <c r="A56" s="10"/>
      <c r="B56" s="10"/>
      <c r="C56" s="10"/>
      <c r="D56" s="10"/>
      <c r="E56" s="10"/>
      <c r="F56" s="10"/>
      <c r="G56" s="20"/>
      <c r="H56" s="110"/>
      <c r="I56" s="110"/>
      <c r="J56" s="110"/>
      <c r="K56" s="110"/>
      <c r="L56" s="110"/>
      <c r="M56" s="20"/>
      <c r="N56" s="20"/>
      <c r="O56" s="20"/>
      <c r="P56" s="20"/>
      <c r="Q56" s="20"/>
      <c r="R56" s="20"/>
      <c r="S56" s="20"/>
      <c r="T56" s="114"/>
      <c r="U56" s="102"/>
      <c r="V56" s="102"/>
      <c r="W56" s="102"/>
      <c r="X56" s="102"/>
      <c r="Y56" s="115"/>
    </row>
    <row r="57" spans="1:25" s="4" customFormat="1" x14ac:dyDescent="0.25">
      <c r="A57" s="10"/>
      <c r="B57" s="10"/>
      <c r="C57" s="10"/>
      <c r="D57" s="10"/>
      <c r="E57" s="10"/>
      <c r="F57" s="10"/>
      <c r="G57" s="20"/>
      <c r="H57" s="110"/>
      <c r="I57" s="110"/>
      <c r="J57" s="110"/>
      <c r="K57" s="110"/>
      <c r="L57" s="110"/>
      <c r="M57" s="20"/>
      <c r="N57" s="20"/>
      <c r="O57" s="20"/>
      <c r="P57" s="20"/>
      <c r="Q57" s="20"/>
      <c r="R57" s="20"/>
      <c r="S57" s="20"/>
      <c r="T57" s="114"/>
      <c r="U57" s="102"/>
      <c r="V57" s="102"/>
      <c r="W57" s="102"/>
      <c r="X57" s="102"/>
      <c r="Y57" s="115"/>
    </row>
    <row r="58" spans="1:25" x14ac:dyDescent="0.25">
      <c r="A58" s="6"/>
      <c r="B58" s="6"/>
      <c r="C58" s="6"/>
      <c r="D58" s="6"/>
      <c r="E58" s="6"/>
      <c r="F58" s="6"/>
    </row>
    <row r="59" spans="1:25" x14ac:dyDescent="0.25">
      <c r="A59" s="6"/>
      <c r="B59" s="6"/>
      <c r="C59" s="6"/>
      <c r="D59" s="6"/>
      <c r="E59" s="6"/>
      <c r="F59" s="6"/>
    </row>
  </sheetData>
  <mergeCells count="10">
    <mergeCell ref="T2:X2"/>
    <mergeCell ref="T1:X1"/>
    <mergeCell ref="A1:S1"/>
    <mergeCell ref="A7:A8"/>
    <mergeCell ref="A18:A19"/>
    <mergeCell ref="H2:S2"/>
    <mergeCell ref="A2:A3"/>
    <mergeCell ref="B2:F2"/>
    <mergeCell ref="G2:G3"/>
    <mergeCell ref="A4:A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45"/>
  <sheetViews>
    <sheetView topLeftCell="U7" workbookViewId="0">
      <selection activeCell="Y7" sqref="Y7"/>
    </sheetView>
  </sheetViews>
  <sheetFormatPr baseColWidth="10" defaultColWidth="11.42578125" defaultRowHeight="15" x14ac:dyDescent="0.25"/>
  <cols>
    <col min="1" max="1" width="29.7109375" style="1" customWidth="1"/>
    <col min="2" max="2" width="14.85546875" style="1" customWidth="1"/>
    <col min="3" max="3" width="17" style="1" customWidth="1"/>
    <col min="4" max="4" width="13.28515625" style="1" customWidth="1"/>
    <col min="5" max="5" width="12.85546875" style="1" customWidth="1"/>
    <col min="6" max="6" width="13.85546875" style="1" customWidth="1"/>
    <col min="7" max="7" width="7.42578125" style="8" bestFit="1" customWidth="1"/>
    <col min="8" max="8" width="6.28515625" style="154" bestFit="1" customWidth="1"/>
    <col min="9" max="12" width="5.28515625" style="154" bestFit="1" customWidth="1"/>
    <col min="13" max="19" width="5.28515625" style="8" bestFit="1" customWidth="1"/>
    <col min="20" max="24" width="5.28515625" style="173" customWidth="1"/>
    <col min="25" max="25" width="21" style="180" customWidth="1"/>
    <col min="26" max="26" width="56.28515625" style="10" customWidth="1"/>
    <col min="27" max="27" width="15" style="10" customWidth="1"/>
    <col min="28" max="28" width="12.5703125" style="10" customWidth="1"/>
    <col min="29" max="29" width="13.5703125" style="10" customWidth="1"/>
    <col min="30" max="30" width="14" style="10" customWidth="1"/>
  </cols>
  <sheetData>
    <row r="1" spans="1:31" x14ac:dyDescent="0.25">
      <c r="A1" s="294" t="s">
        <v>478</v>
      </c>
      <c r="B1" s="294"/>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281"/>
    </row>
    <row r="2" spans="1:31" ht="25.5" x14ac:dyDescent="0.25">
      <c r="A2" s="289" t="s">
        <v>1</v>
      </c>
      <c r="B2" s="289" t="s">
        <v>2</v>
      </c>
      <c r="C2" s="289"/>
      <c r="D2" s="289"/>
      <c r="E2" s="289"/>
      <c r="F2" s="289"/>
      <c r="G2" s="290" t="s">
        <v>3</v>
      </c>
      <c r="H2" s="289" t="s">
        <v>4</v>
      </c>
      <c r="I2" s="289"/>
      <c r="J2" s="289"/>
      <c r="K2" s="289"/>
      <c r="L2" s="289"/>
      <c r="M2" s="289"/>
      <c r="N2" s="289"/>
      <c r="O2" s="289"/>
      <c r="P2" s="289"/>
      <c r="Q2" s="289"/>
      <c r="R2" s="289"/>
      <c r="S2" s="289"/>
      <c r="T2" s="269"/>
      <c r="U2" s="269"/>
      <c r="V2" s="269"/>
      <c r="W2" s="269"/>
      <c r="X2" s="275"/>
      <c r="Y2" s="276" t="s">
        <v>649</v>
      </c>
      <c r="Z2" s="275" t="s">
        <v>672</v>
      </c>
      <c r="AA2" s="258" t="s">
        <v>5</v>
      </c>
      <c r="AB2" s="259"/>
      <c r="AC2" s="259"/>
      <c r="AD2" s="259"/>
      <c r="AE2" s="260"/>
    </row>
    <row r="3" spans="1:31" ht="70.5" x14ac:dyDescent="0.25">
      <c r="A3" s="289"/>
      <c r="B3" s="30" t="s">
        <v>6</v>
      </c>
      <c r="C3" s="30" t="s">
        <v>7</v>
      </c>
      <c r="D3" s="30" t="s">
        <v>8</v>
      </c>
      <c r="E3" s="30" t="s">
        <v>9</v>
      </c>
      <c r="F3" s="30" t="s">
        <v>10</v>
      </c>
      <c r="G3" s="290"/>
      <c r="H3" s="149" t="s">
        <v>11</v>
      </c>
      <c r="I3" s="149" t="s">
        <v>12</v>
      </c>
      <c r="J3" s="149" t="s">
        <v>13</v>
      </c>
      <c r="K3" s="149" t="s">
        <v>14</v>
      </c>
      <c r="L3" s="149" t="s">
        <v>15</v>
      </c>
      <c r="M3" s="30" t="s">
        <v>16</v>
      </c>
      <c r="N3" s="30" t="s">
        <v>17</v>
      </c>
      <c r="O3" s="30" t="s">
        <v>18</v>
      </c>
      <c r="P3" s="30" t="s">
        <v>19</v>
      </c>
      <c r="Q3" s="30" t="s">
        <v>20</v>
      </c>
      <c r="R3" s="30" t="s">
        <v>21</v>
      </c>
      <c r="S3" s="30" t="s">
        <v>22</v>
      </c>
      <c r="T3" s="123" t="s">
        <v>576</v>
      </c>
      <c r="U3" s="123" t="s">
        <v>577</v>
      </c>
      <c r="V3" s="123" t="s">
        <v>579</v>
      </c>
      <c r="W3" s="123" t="s">
        <v>578</v>
      </c>
      <c r="X3" s="123" t="s">
        <v>580</v>
      </c>
      <c r="Y3" s="251"/>
      <c r="Z3" s="181"/>
      <c r="AA3" s="256" t="s">
        <v>23</v>
      </c>
      <c r="AB3" s="256" t="s">
        <v>24</v>
      </c>
      <c r="AC3" s="256" t="s">
        <v>25</v>
      </c>
      <c r="AD3" s="256" t="s">
        <v>26</v>
      </c>
      <c r="AE3" s="256" t="s">
        <v>27</v>
      </c>
    </row>
    <row r="4" spans="1:31" ht="63.75" x14ac:dyDescent="0.25">
      <c r="A4" s="55" t="s">
        <v>479</v>
      </c>
      <c r="B4" s="38" t="s">
        <v>480</v>
      </c>
      <c r="C4" s="38" t="s">
        <v>481</v>
      </c>
      <c r="D4" s="38" t="s">
        <v>31</v>
      </c>
      <c r="E4" s="38" t="s">
        <v>482</v>
      </c>
      <c r="F4" s="38" t="s">
        <v>483</v>
      </c>
      <c r="G4" s="63">
        <v>1</v>
      </c>
      <c r="H4" s="186">
        <v>50</v>
      </c>
      <c r="I4" s="186">
        <v>50</v>
      </c>
      <c r="J4" s="186">
        <v>50</v>
      </c>
      <c r="K4" s="186">
        <v>50</v>
      </c>
      <c r="L4" s="186">
        <v>60</v>
      </c>
      <c r="M4" s="64">
        <v>70</v>
      </c>
      <c r="N4" s="64">
        <v>70</v>
      </c>
      <c r="O4" s="64">
        <v>80</v>
      </c>
      <c r="P4" s="64">
        <v>80</v>
      </c>
      <c r="Q4" s="64">
        <v>90</v>
      </c>
      <c r="R4" s="64">
        <v>100</v>
      </c>
      <c r="S4" s="64">
        <v>100</v>
      </c>
      <c r="T4" s="124"/>
      <c r="U4" s="124"/>
      <c r="V4" s="124"/>
      <c r="W4" s="124"/>
      <c r="X4" s="124"/>
      <c r="Y4" s="251"/>
      <c r="Z4" s="145"/>
      <c r="AA4" s="39" t="s">
        <v>484</v>
      </c>
      <c r="AB4" s="38" t="s">
        <v>485</v>
      </c>
      <c r="AC4" s="38" t="s">
        <v>106</v>
      </c>
      <c r="AD4" s="38" t="s">
        <v>34</v>
      </c>
      <c r="AE4" s="38" t="s">
        <v>486</v>
      </c>
    </row>
    <row r="5" spans="1:31" ht="89.25" x14ac:dyDescent="0.25">
      <c r="A5" s="32" t="s">
        <v>487</v>
      </c>
      <c r="B5" s="32" t="s">
        <v>488</v>
      </c>
      <c r="C5" s="32" t="s">
        <v>489</v>
      </c>
      <c r="D5" s="32" t="s">
        <v>110</v>
      </c>
      <c r="E5" s="32" t="str">
        <f>E4</f>
        <v>en el área rural del municipio de Turmequé</v>
      </c>
      <c r="F5" s="32" t="s">
        <v>490</v>
      </c>
      <c r="G5" s="72">
        <v>1</v>
      </c>
      <c r="H5" s="186">
        <v>50</v>
      </c>
      <c r="I5" s="186">
        <v>50</v>
      </c>
      <c r="J5" s="186">
        <v>50</v>
      </c>
      <c r="K5" s="186">
        <v>50</v>
      </c>
      <c r="L5" s="186">
        <v>60</v>
      </c>
      <c r="M5" s="73">
        <v>70</v>
      </c>
      <c r="N5" s="73">
        <v>70</v>
      </c>
      <c r="O5" s="73">
        <v>80</v>
      </c>
      <c r="P5" s="73">
        <v>80</v>
      </c>
      <c r="Q5" s="73">
        <v>90</v>
      </c>
      <c r="R5" s="73">
        <v>100</v>
      </c>
      <c r="S5" s="73">
        <v>100</v>
      </c>
      <c r="T5" s="124"/>
      <c r="U5" s="124"/>
      <c r="V5" s="124"/>
      <c r="W5" s="124"/>
      <c r="X5" s="124"/>
      <c r="Y5" s="251"/>
      <c r="Z5" s="145"/>
      <c r="AA5" s="40" t="s">
        <v>491</v>
      </c>
      <c r="AB5" s="32" t="s">
        <v>492</v>
      </c>
      <c r="AC5" s="32" t="s">
        <v>106</v>
      </c>
      <c r="AD5" s="32" t="s">
        <v>34</v>
      </c>
      <c r="AE5" s="32" t="s">
        <v>486</v>
      </c>
    </row>
    <row r="6" spans="1:31" ht="359.25" x14ac:dyDescent="0.25">
      <c r="A6" s="11" t="s">
        <v>493</v>
      </c>
      <c r="B6" s="11" t="s">
        <v>494</v>
      </c>
      <c r="C6" s="11" t="s">
        <v>495</v>
      </c>
      <c r="D6" s="11" t="s">
        <v>31</v>
      </c>
      <c r="E6" s="11" t="str">
        <f>E5</f>
        <v>en el área rural del municipio de Turmequé</v>
      </c>
      <c r="F6" s="11" t="s">
        <v>490</v>
      </c>
      <c r="G6" s="67">
        <v>1</v>
      </c>
      <c r="H6" s="220">
        <v>100</v>
      </c>
      <c r="I6" s="220">
        <v>100</v>
      </c>
      <c r="J6" s="220">
        <v>100</v>
      </c>
      <c r="K6" s="220">
        <v>100</v>
      </c>
      <c r="L6" s="220">
        <v>100</v>
      </c>
      <c r="M6" s="66">
        <v>100</v>
      </c>
      <c r="N6" s="66">
        <v>100</v>
      </c>
      <c r="O6" s="66">
        <v>100</v>
      </c>
      <c r="P6" s="66">
        <v>100</v>
      </c>
      <c r="Q6" s="66">
        <v>100</v>
      </c>
      <c r="R6" s="66">
        <v>100</v>
      </c>
      <c r="S6" s="66">
        <v>100</v>
      </c>
      <c r="T6" s="213">
        <v>1</v>
      </c>
      <c r="U6" s="213">
        <v>1</v>
      </c>
      <c r="V6" s="213">
        <v>1</v>
      </c>
      <c r="W6" s="213">
        <v>1</v>
      </c>
      <c r="X6" s="213">
        <v>1</v>
      </c>
      <c r="Y6" s="277" t="s">
        <v>673</v>
      </c>
      <c r="Z6" s="217" t="s">
        <v>630</v>
      </c>
      <c r="AA6" s="24" t="s">
        <v>496</v>
      </c>
      <c r="AB6" s="11" t="s">
        <v>497</v>
      </c>
      <c r="AC6" s="11" t="s">
        <v>106</v>
      </c>
      <c r="AD6" s="11" t="s">
        <v>34</v>
      </c>
      <c r="AE6" s="11" t="s">
        <v>486</v>
      </c>
    </row>
    <row r="7" spans="1:31" ht="114.75" x14ac:dyDescent="0.25">
      <c r="A7" s="11" t="s">
        <v>498</v>
      </c>
      <c r="B7" s="11" t="s">
        <v>499</v>
      </c>
      <c r="C7" s="11" t="s">
        <v>500</v>
      </c>
      <c r="D7" s="11" t="s">
        <v>31</v>
      </c>
      <c r="E7" s="11" t="s">
        <v>501</v>
      </c>
      <c r="F7" s="11" t="s">
        <v>141</v>
      </c>
      <c r="G7" s="91">
        <v>3</v>
      </c>
      <c r="H7" s="221">
        <v>3</v>
      </c>
      <c r="I7" s="221">
        <v>3</v>
      </c>
      <c r="J7" s="221">
        <v>3</v>
      </c>
      <c r="K7" s="221">
        <v>3</v>
      </c>
      <c r="L7" s="221">
        <v>3</v>
      </c>
      <c r="M7" s="91">
        <v>3</v>
      </c>
      <c r="N7" s="91">
        <v>3</v>
      </c>
      <c r="O7" s="91">
        <v>3</v>
      </c>
      <c r="P7" s="91">
        <v>3</v>
      </c>
      <c r="Q7" s="91">
        <v>3</v>
      </c>
      <c r="R7" s="91">
        <v>3</v>
      </c>
      <c r="S7" s="91">
        <v>3</v>
      </c>
      <c r="T7" s="223">
        <v>0</v>
      </c>
      <c r="U7" s="224">
        <v>3</v>
      </c>
      <c r="V7" s="224">
        <v>3</v>
      </c>
      <c r="W7" s="224">
        <v>3</v>
      </c>
      <c r="X7" s="224">
        <v>3</v>
      </c>
      <c r="Y7" s="277" t="s">
        <v>674</v>
      </c>
      <c r="Z7" s="222" t="s">
        <v>631</v>
      </c>
      <c r="AA7" s="24" t="s">
        <v>502</v>
      </c>
      <c r="AB7" s="11" t="s">
        <v>503</v>
      </c>
      <c r="AC7" s="11" t="s">
        <v>106</v>
      </c>
      <c r="AD7" s="11" t="s">
        <v>34</v>
      </c>
      <c r="AE7" s="11" t="s">
        <v>486</v>
      </c>
    </row>
    <row r="8" spans="1:31" ht="114.75" x14ac:dyDescent="0.25">
      <c r="A8" s="11" t="s">
        <v>504</v>
      </c>
      <c r="B8" s="11" t="s">
        <v>505</v>
      </c>
      <c r="C8" s="11" t="s">
        <v>506</v>
      </c>
      <c r="D8" s="11" t="s">
        <v>312</v>
      </c>
      <c r="E8" s="11" t="s">
        <v>501</v>
      </c>
      <c r="F8" s="11" t="s">
        <v>141</v>
      </c>
      <c r="G8" s="91">
        <v>1</v>
      </c>
      <c r="H8" s="221">
        <v>1</v>
      </c>
      <c r="I8" s="221">
        <v>1</v>
      </c>
      <c r="J8" s="221">
        <v>1</v>
      </c>
      <c r="K8" s="221">
        <v>1</v>
      </c>
      <c r="L8" s="221">
        <v>1</v>
      </c>
      <c r="M8" s="91">
        <v>1</v>
      </c>
      <c r="N8" s="91">
        <v>1</v>
      </c>
      <c r="O8" s="91">
        <v>1</v>
      </c>
      <c r="P8" s="91">
        <v>1</v>
      </c>
      <c r="Q8" s="91">
        <v>1</v>
      </c>
      <c r="R8" s="91">
        <v>1</v>
      </c>
      <c r="S8" s="91">
        <v>1</v>
      </c>
      <c r="T8" s="223">
        <v>0</v>
      </c>
      <c r="U8" s="223">
        <v>1</v>
      </c>
      <c r="V8" s="223">
        <v>1</v>
      </c>
      <c r="W8" s="223">
        <v>1</v>
      </c>
      <c r="X8" s="223">
        <v>1</v>
      </c>
      <c r="Y8" s="277" t="s">
        <v>675</v>
      </c>
      <c r="Z8" s="222" t="s">
        <v>632</v>
      </c>
      <c r="AA8" s="24" t="s">
        <v>507</v>
      </c>
      <c r="AB8" s="11" t="s">
        <v>508</v>
      </c>
      <c r="AC8" s="11" t="s">
        <v>106</v>
      </c>
      <c r="AD8" s="11" t="s">
        <v>34</v>
      </c>
      <c r="AE8" s="11" t="s">
        <v>486</v>
      </c>
    </row>
    <row r="9" spans="1:31" x14ac:dyDescent="0.25">
      <c r="A9" s="10"/>
      <c r="B9" s="10"/>
      <c r="C9" s="10"/>
      <c r="D9" s="10"/>
      <c r="E9" s="10"/>
      <c r="F9" s="10"/>
      <c r="G9" s="29"/>
      <c r="H9" s="151"/>
      <c r="I9" s="151"/>
      <c r="J9" s="151"/>
      <c r="K9" s="151"/>
      <c r="L9" s="151"/>
      <c r="M9" s="29"/>
      <c r="N9" s="29"/>
      <c r="O9" s="29"/>
      <c r="P9" s="29"/>
      <c r="Q9" s="29"/>
      <c r="R9" s="29"/>
      <c r="S9" s="29"/>
      <c r="T9" s="171"/>
      <c r="U9" s="171"/>
      <c r="V9" s="171"/>
      <c r="W9" s="171"/>
      <c r="X9" s="171"/>
      <c r="Y9" s="178"/>
      <c r="Z9" s="33"/>
    </row>
    <row r="10" spans="1:31" x14ac:dyDescent="0.25">
      <c r="A10" s="6"/>
      <c r="B10" s="6"/>
      <c r="C10" s="6"/>
      <c r="D10" s="6"/>
      <c r="E10" s="6"/>
      <c r="F10" s="6"/>
      <c r="G10" s="35"/>
      <c r="H10" s="152"/>
      <c r="I10" s="152"/>
      <c r="J10" s="152"/>
      <c r="K10" s="152"/>
      <c r="L10" s="152"/>
      <c r="M10" s="35"/>
      <c r="N10" s="35"/>
      <c r="O10" s="35"/>
      <c r="P10" s="35"/>
      <c r="Q10" s="35"/>
      <c r="R10" s="35"/>
      <c r="S10" s="35"/>
      <c r="T10" s="172"/>
      <c r="U10" s="172"/>
      <c r="V10" s="172"/>
      <c r="W10" s="172"/>
      <c r="X10" s="172"/>
      <c r="Y10" s="179"/>
      <c r="Z10" s="34"/>
      <c r="AA10" s="6"/>
      <c r="AB10" s="6"/>
      <c r="AC10" s="6"/>
      <c r="AD10" s="6"/>
    </row>
    <row r="11" spans="1:31" x14ac:dyDescent="0.25">
      <c r="A11" s="6"/>
      <c r="B11" s="6"/>
      <c r="C11" s="6"/>
      <c r="D11" s="6"/>
      <c r="E11" s="6"/>
      <c r="F11" s="6"/>
      <c r="G11" s="35"/>
      <c r="H11" s="152"/>
      <c r="I11" s="152"/>
      <c r="J11" s="152"/>
      <c r="K11" s="152"/>
      <c r="L11" s="152"/>
      <c r="M11" s="35"/>
      <c r="N11" s="35"/>
      <c r="O11" s="35"/>
      <c r="P11" s="35"/>
      <c r="Q11" s="35"/>
      <c r="R11" s="35"/>
      <c r="S11" s="35"/>
      <c r="T11" s="172"/>
      <c r="U11" s="172"/>
      <c r="V11" s="172"/>
      <c r="W11" s="172"/>
      <c r="X11" s="172"/>
      <c r="Y11" s="179"/>
      <c r="Z11" s="34"/>
      <c r="AA11" s="6"/>
      <c r="AB11" s="6"/>
      <c r="AC11" s="6"/>
      <c r="AD11" s="6"/>
    </row>
    <row r="12" spans="1:31" x14ac:dyDescent="0.25">
      <c r="A12" s="6"/>
      <c r="B12" s="6"/>
      <c r="C12" s="6"/>
      <c r="D12" s="6"/>
      <c r="E12" s="6"/>
      <c r="F12" s="6"/>
      <c r="G12" s="35"/>
      <c r="H12" s="152"/>
      <c r="I12" s="152"/>
      <c r="J12" s="152"/>
      <c r="K12" s="152"/>
      <c r="L12" s="152"/>
      <c r="M12" s="35"/>
      <c r="N12" s="35"/>
      <c r="O12" s="35"/>
      <c r="P12" s="35"/>
      <c r="Q12" s="35"/>
      <c r="R12" s="35"/>
      <c r="S12" s="35"/>
      <c r="T12" s="172"/>
      <c r="U12" s="172"/>
      <c r="V12" s="172"/>
      <c r="W12" s="172"/>
      <c r="X12" s="172"/>
      <c r="Y12" s="179"/>
      <c r="Z12" s="34"/>
      <c r="AA12" s="6"/>
      <c r="AB12" s="6"/>
      <c r="AC12" s="6"/>
      <c r="AD12" s="6"/>
    </row>
    <row r="13" spans="1:31" x14ac:dyDescent="0.25">
      <c r="A13" s="6"/>
      <c r="B13" s="6"/>
      <c r="C13" s="6"/>
      <c r="D13" s="6"/>
      <c r="E13" s="6"/>
      <c r="F13" s="6"/>
      <c r="G13" s="35"/>
      <c r="H13" s="152"/>
      <c r="I13" s="152"/>
      <c r="J13" s="152"/>
      <c r="K13" s="152"/>
      <c r="L13" s="152"/>
      <c r="M13" s="35"/>
      <c r="N13" s="35"/>
      <c r="O13" s="35"/>
      <c r="P13" s="35"/>
      <c r="Q13" s="35"/>
      <c r="R13" s="35"/>
      <c r="S13" s="35"/>
      <c r="T13" s="172"/>
      <c r="U13" s="172"/>
      <c r="V13" s="172"/>
      <c r="W13" s="172"/>
      <c r="X13" s="172"/>
      <c r="Y13" s="179"/>
      <c r="Z13" s="34"/>
      <c r="AA13" s="6"/>
      <c r="AB13" s="6"/>
      <c r="AC13" s="6"/>
      <c r="AD13" s="6"/>
    </row>
    <row r="14" spans="1:31" x14ac:dyDescent="0.25">
      <c r="A14" s="6"/>
      <c r="B14" s="6"/>
      <c r="C14" s="6"/>
      <c r="D14" s="6"/>
      <c r="E14" s="6"/>
      <c r="F14" s="6"/>
      <c r="G14" s="35"/>
      <c r="H14" s="152"/>
      <c r="I14" s="152"/>
      <c r="J14" s="152"/>
      <c r="K14" s="152"/>
      <c r="L14" s="152"/>
      <c r="M14" s="35"/>
      <c r="N14" s="35"/>
      <c r="O14" s="35"/>
      <c r="P14" s="35"/>
      <c r="Q14" s="35"/>
      <c r="R14" s="35"/>
      <c r="S14" s="35"/>
      <c r="T14" s="172"/>
      <c r="U14" s="172"/>
      <c r="V14" s="172"/>
      <c r="W14" s="172"/>
      <c r="X14" s="172"/>
      <c r="Y14" s="179"/>
      <c r="Z14" s="34"/>
      <c r="AA14" s="6"/>
      <c r="AB14" s="6"/>
      <c r="AC14" s="6"/>
      <c r="AD14" s="6"/>
    </row>
    <row r="15" spans="1:31" x14ac:dyDescent="0.25">
      <c r="A15" s="6"/>
      <c r="B15" s="6"/>
      <c r="C15" s="6"/>
      <c r="D15" s="6"/>
      <c r="E15" s="6"/>
      <c r="F15" s="6"/>
      <c r="G15" s="35"/>
      <c r="H15" s="152"/>
      <c r="I15" s="152"/>
      <c r="J15" s="152"/>
      <c r="K15" s="152"/>
      <c r="L15" s="152"/>
      <c r="M15" s="35"/>
      <c r="N15" s="35"/>
      <c r="O15" s="35"/>
      <c r="P15" s="35"/>
      <c r="Q15" s="35"/>
      <c r="R15" s="35"/>
      <c r="S15" s="35"/>
      <c r="T15" s="172"/>
      <c r="U15" s="172"/>
      <c r="V15" s="172"/>
      <c r="W15" s="172"/>
      <c r="X15" s="172"/>
      <c r="Y15" s="179"/>
      <c r="Z15" s="34"/>
      <c r="AA15" s="6"/>
      <c r="AB15" s="6"/>
      <c r="AC15" s="6"/>
      <c r="AD15" s="6"/>
    </row>
    <row r="16" spans="1:31" x14ac:dyDescent="0.25">
      <c r="A16" s="6"/>
      <c r="B16" s="6"/>
      <c r="C16" s="6"/>
      <c r="D16" s="6"/>
      <c r="E16" s="6"/>
      <c r="F16" s="6"/>
      <c r="G16" s="35"/>
      <c r="H16" s="152"/>
      <c r="I16" s="152"/>
      <c r="J16" s="152"/>
      <c r="K16" s="152"/>
      <c r="L16" s="152"/>
      <c r="M16" s="35"/>
      <c r="N16" s="35"/>
      <c r="O16" s="35"/>
      <c r="P16" s="35"/>
      <c r="Q16" s="35"/>
      <c r="R16" s="35"/>
      <c r="S16" s="35"/>
      <c r="T16" s="172"/>
      <c r="U16" s="172"/>
      <c r="V16" s="172"/>
      <c r="W16" s="172"/>
      <c r="X16" s="172"/>
      <c r="Y16" s="179"/>
      <c r="Z16" s="34"/>
      <c r="AA16" s="6"/>
      <c r="AB16" s="6"/>
      <c r="AC16" s="6"/>
      <c r="AD16" s="6"/>
    </row>
    <row r="17" spans="1:30" x14ac:dyDescent="0.25">
      <c r="A17" s="6"/>
      <c r="B17" s="6"/>
      <c r="C17" s="6"/>
      <c r="D17" s="6"/>
      <c r="E17" s="6"/>
      <c r="F17" s="6"/>
      <c r="G17" s="35"/>
      <c r="H17" s="152"/>
      <c r="I17" s="152"/>
      <c r="J17" s="152"/>
      <c r="K17" s="152"/>
      <c r="L17" s="152"/>
      <c r="M17" s="35"/>
      <c r="N17" s="35"/>
      <c r="O17" s="35"/>
      <c r="P17" s="35"/>
      <c r="Q17" s="35"/>
      <c r="R17" s="35"/>
      <c r="S17" s="35"/>
      <c r="T17" s="172"/>
      <c r="U17" s="172"/>
      <c r="V17" s="172"/>
      <c r="W17" s="172"/>
      <c r="X17" s="172"/>
      <c r="Y17" s="179"/>
      <c r="Z17" s="34"/>
      <c r="AA17" s="6"/>
      <c r="AB17" s="6"/>
      <c r="AC17" s="6"/>
      <c r="AD17" s="6"/>
    </row>
    <row r="18" spans="1:30" x14ac:dyDescent="0.25">
      <c r="A18" s="6"/>
      <c r="B18" s="6"/>
      <c r="C18" s="6"/>
      <c r="D18" s="6"/>
      <c r="E18" s="6"/>
      <c r="F18" s="6"/>
      <c r="G18" s="35"/>
      <c r="H18" s="152"/>
      <c r="I18" s="152"/>
      <c r="J18" s="152"/>
      <c r="K18" s="152"/>
      <c r="L18" s="152"/>
      <c r="M18" s="35"/>
      <c r="N18" s="35"/>
      <c r="O18" s="35"/>
      <c r="P18" s="35"/>
      <c r="Q18" s="35"/>
      <c r="R18" s="35"/>
      <c r="S18" s="35"/>
      <c r="T18" s="172"/>
      <c r="U18" s="172"/>
      <c r="V18" s="172"/>
      <c r="W18" s="172"/>
      <c r="X18" s="172"/>
      <c r="Y18" s="179"/>
      <c r="Z18" s="34"/>
      <c r="AA18" s="6"/>
      <c r="AB18" s="6"/>
      <c r="AC18" s="6"/>
      <c r="AD18" s="6"/>
    </row>
    <row r="19" spans="1:30" x14ac:dyDescent="0.25">
      <c r="A19" s="6"/>
      <c r="B19" s="6"/>
      <c r="C19" s="6"/>
      <c r="D19" s="6"/>
      <c r="E19" s="6"/>
      <c r="F19" s="6"/>
      <c r="G19" s="35"/>
      <c r="H19" s="152"/>
      <c r="I19" s="152"/>
      <c r="J19" s="152"/>
      <c r="K19" s="152"/>
      <c r="L19" s="152"/>
      <c r="M19" s="35"/>
      <c r="N19" s="35"/>
      <c r="O19" s="35"/>
      <c r="P19" s="35"/>
      <c r="Q19" s="35"/>
      <c r="R19" s="35"/>
      <c r="S19" s="35"/>
      <c r="T19" s="172"/>
      <c r="U19" s="172"/>
      <c r="V19" s="172"/>
      <c r="W19" s="172"/>
      <c r="X19" s="172"/>
      <c r="Y19" s="179"/>
      <c r="Z19" s="34"/>
      <c r="AA19" s="6"/>
      <c r="AB19" s="6"/>
      <c r="AC19" s="6"/>
      <c r="AD19" s="6"/>
    </row>
    <row r="20" spans="1:30" x14ac:dyDescent="0.25">
      <c r="A20" s="6"/>
      <c r="B20" s="6"/>
      <c r="C20" s="6"/>
      <c r="D20" s="6"/>
      <c r="E20" s="6"/>
      <c r="F20" s="6"/>
      <c r="G20" s="35"/>
      <c r="H20" s="152"/>
      <c r="I20" s="152"/>
      <c r="J20" s="152"/>
      <c r="K20" s="152"/>
      <c r="L20" s="152"/>
      <c r="M20" s="35"/>
      <c r="N20" s="35"/>
      <c r="O20" s="35"/>
      <c r="P20" s="35"/>
      <c r="Q20" s="35"/>
      <c r="R20" s="35"/>
      <c r="S20" s="35"/>
      <c r="T20" s="172"/>
      <c r="U20" s="172"/>
      <c r="V20" s="172"/>
      <c r="W20" s="172"/>
      <c r="X20" s="172"/>
      <c r="Y20" s="179"/>
      <c r="Z20" s="34"/>
      <c r="AA20" s="6"/>
      <c r="AB20" s="6"/>
      <c r="AC20" s="6"/>
      <c r="AD20" s="6"/>
    </row>
    <row r="21" spans="1:30" x14ac:dyDescent="0.25">
      <c r="A21" s="6"/>
      <c r="B21" s="6"/>
      <c r="C21" s="6"/>
      <c r="D21" s="6"/>
      <c r="E21" s="6"/>
      <c r="F21" s="6"/>
      <c r="G21" s="35"/>
      <c r="H21" s="152"/>
      <c r="I21" s="152"/>
      <c r="J21" s="152"/>
      <c r="K21" s="152"/>
      <c r="L21" s="152"/>
      <c r="M21" s="35"/>
      <c r="N21" s="35"/>
      <c r="O21" s="35"/>
      <c r="P21" s="35"/>
      <c r="Q21" s="35"/>
      <c r="R21" s="35"/>
      <c r="S21" s="35"/>
      <c r="T21" s="172"/>
      <c r="U21" s="172"/>
      <c r="V21" s="172"/>
      <c r="W21" s="172"/>
      <c r="X21" s="172"/>
      <c r="Y21" s="179"/>
      <c r="Z21" s="34"/>
      <c r="AA21" s="6"/>
      <c r="AB21" s="6"/>
      <c r="AC21" s="6"/>
      <c r="AD21" s="6"/>
    </row>
    <row r="22" spans="1:30" x14ac:dyDescent="0.25">
      <c r="A22" s="6"/>
      <c r="B22" s="6"/>
      <c r="C22" s="6"/>
      <c r="D22" s="6"/>
      <c r="E22" s="6"/>
      <c r="F22" s="6"/>
      <c r="G22" s="35"/>
      <c r="H22" s="152"/>
      <c r="I22" s="152"/>
      <c r="J22" s="152"/>
      <c r="K22" s="152"/>
      <c r="L22" s="152"/>
      <c r="M22" s="35"/>
      <c r="N22" s="35"/>
      <c r="O22" s="35"/>
      <c r="P22" s="35"/>
      <c r="Q22" s="35"/>
      <c r="R22" s="35"/>
      <c r="S22" s="35"/>
      <c r="T22" s="172"/>
      <c r="U22" s="172"/>
      <c r="V22" s="172"/>
      <c r="W22" s="172"/>
      <c r="X22" s="172"/>
      <c r="Y22" s="179"/>
      <c r="Z22" s="34"/>
      <c r="AA22" s="6"/>
      <c r="AB22" s="6"/>
      <c r="AC22" s="6"/>
      <c r="AD22" s="6"/>
    </row>
    <row r="23" spans="1:30" x14ac:dyDescent="0.25">
      <c r="A23" s="6"/>
      <c r="B23" s="6"/>
      <c r="C23" s="6"/>
      <c r="D23" s="6"/>
      <c r="E23" s="6"/>
      <c r="F23" s="6"/>
      <c r="G23" s="35"/>
      <c r="H23" s="152"/>
      <c r="I23" s="152"/>
      <c r="J23" s="152"/>
      <c r="K23" s="152"/>
      <c r="L23" s="152"/>
      <c r="M23" s="35"/>
      <c r="N23" s="35"/>
      <c r="O23" s="35"/>
      <c r="P23" s="35"/>
      <c r="Q23" s="35"/>
      <c r="R23" s="35"/>
      <c r="S23" s="35"/>
      <c r="T23" s="172"/>
      <c r="U23" s="172"/>
      <c r="V23" s="172"/>
      <c r="W23" s="172"/>
      <c r="X23" s="172"/>
      <c r="Y23" s="179"/>
      <c r="Z23" s="34"/>
      <c r="AA23" s="6"/>
      <c r="AB23" s="6"/>
      <c r="AC23" s="6"/>
      <c r="AD23" s="6"/>
    </row>
    <row r="24" spans="1:30" x14ac:dyDescent="0.25">
      <c r="A24" s="6"/>
      <c r="B24" s="6"/>
      <c r="C24" s="6"/>
      <c r="D24" s="6"/>
      <c r="E24" s="6"/>
      <c r="F24" s="6"/>
      <c r="G24" s="35"/>
      <c r="H24" s="152"/>
      <c r="I24" s="152"/>
      <c r="J24" s="152"/>
      <c r="K24" s="152"/>
      <c r="L24" s="152"/>
      <c r="M24" s="35"/>
      <c r="N24" s="35"/>
      <c r="O24" s="35"/>
      <c r="P24" s="35"/>
      <c r="Q24" s="35"/>
      <c r="R24" s="35"/>
      <c r="S24" s="35"/>
      <c r="T24" s="172"/>
      <c r="U24" s="172"/>
      <c r="V24" s="172"/>
      <c r="W24" s="172"/>
      <c r="X24" s="172"/>
      <c r="Y24" s="179"/>
      <c r="Z24" s="34"/>
      <c r="AA24" s="6"/>
      <c r="AB24" s="6"/>
      <c r="AC24" s="6"/>
      <c r="AD24" s="6"/>
    </row>
    <row r="25" spans="1:30" x14ac:dyDescent="0.25">
      <c r="A25" s="3"/>
      <c r="B25" s="3"/>
      <c r="C25" s="3"/>
      <c r="D25" s="3"/>
      <c r="E25" s="3"/>
      <c r="F25" s="3"/>
      <c r="G25" s="20"/>
      <c r="H25" s="153"/>
      <c r="I25" s="153"/>
      <c r="J25" s="153"/>
      <c r="K25" s="153"/>
      <c r="L25" s="153"/>
      <c r="M25" s="20"/>
      <c r="N25" s="20"/>
      <c r="O25" s="20"/>
      <c r="P25" s="20"/>
      <c r="Q25" s="20"/>
      <c r="R25" s="20"/>
      <c r="S25" s="20"/>
      <c r="T25" s="205"/>
      <c r="U25" s="205"/>
      <c r="V25" s="205"/>
      <c r="W25" s="205"/>
      <c r="X25" s="205"/>
      <c r="Y25" s="212"/>
      <c r="Z25" s="33"/>
    </row>
    <row r="26" spans="1:30" x14ac:dyDescent="0.25">
      <c r="A26" s="3"/>
      <c r="B26" s="3"/>
      <c r="C26" s="3"/>
      <c r="D26" s="3"/>
      <c r="E26" s="3"/>
      <c r="F26" s="3"/>
      <c r="G26" s="20"/>
      <c r="H26" s="153"/>
      <c r="I26" s="153"/>
      <c r="J26" s="153"/>
      <c r="K26" s="153"/>
      <c r="L26" s="153"/>
      <c r="M26" s="20"/>
      <c r="N26" s="20"/>
      <c r="O26" s="20"/>
      <c r="P26" s="20"/>
      <c r="Q26" s="20"/>
      <c r="R26" s="20"/>
      <c r="S26" s="20"/>
      <c r="T26" s="205"/>
      <c r="U26" s="205"/>
      <c r="V26" s="205"/>
      <c r="W26" s="205"/>
      <c r="X26" s="205"/>
      <c r="Y26" s="212"/>
      <c r="Z26" s="33"/>
    </row>
    <row r="27" spans="1:30" x14ac:dyDescent="0.25">
      <c r="A27" s="3"/>
      <c r="B27" s="3"/>
      <c r="C27" s="3"/>
      <c r="D27" s="3"/>
      <c r="E27" s="3"/>
      <c r="F27" s="3"/>
      <c r="G27" s="20"/>
      <c r="H27" s="153"/>
      <c r="I27" s="153"/>
      <c r="J27" s="153"/>
      <c r="K27" s="153"/>
      <c r="L27" s="153"/>
      <c r="M27" s="20"/>
      <c r="N27" s="20"/>
      <c r="O27" s="20"/>
      <c r="P27" s="20"/>
      <c r="Q27" s="20"/>
      <c r="R27" s="20"/>
      <c r="S27" s="20"/>
      <c r="T27" s="205"/>
      <c r="U27" s="205"/>
      <c r="V27" s="205"/>
      <c r="W27" s="205"/>
      <c r="X27" s="205"/>
      <c r="Y27" s="212"/>
      <c r="Z27" s="33"/>
    </row>
    <row r="28" spans="1:30" x14ac:dyDescent="0.25">
      <c r="A28" s="3"/>
      <c r="B28" s="3"/>
      <c r="C28" s="3"/>
      <c r="D28" s="3"/>
      <c r="E28" s="3"/>
      <c r="F28" s="3"/>
      <c r="G28" s="20"/>
      <c r="H28" s="153"/>
      <c r="I28" s="153"/>
      <c r="J28" s="153"/>
      <c r="K28" s="153"/>
      <c r="L28" s="153"/>
      <c r="M28" s="20"/>
      <c r="N28" s="20"/>
      <c r="O28" s="20"/>
      <c r="P28" s="20"/>
      <c r="Q28" s="20"/>
      <c r="R28" s="20"/>
      <c r="S28" s="20"/>
      <c r="T28" s="205"/>
      <c r="U28" s="205"/>
      <c r="V28" s="205"/>
      <c r="W28" s="205"/>
      <c r="X28" s="205"/>
      <c r="Y28" s="212"/>
      <c r="Z28" s="33"/>
    </row>
    <row r="29" spans="1:30" x14ac:dyDescent="0.25">
      <c r="A29" s="3"/>
      <c r="B29" s="3"/>
      <c r="C29" s="3"/>
      <c r="D29" s="3"/>
      <c r="E29" s="3"/>
      <c r="F29" s="3"/>
      <c r="G29" s="20"/>
      <c r="H29" s="153"/>
      <c r="I29" s="153"/>
      <c r="J29" s="153"/>
      <c r="K29" s="153"/>
      <c r="L29" s="153"/>
      <c r="M29" s="20"/>
      <c r="N29" s="20"/>
      <c r="O29" s="20"/>
      <c r="P29" s="20"/>
      <c r="Q29" s="20"/>
      <c r="R29" s="20"/>
      <c r="S29" s="20"/>
      <c r="T29" s="205"/>
      <c r="U29" s="205"/>
      <c r="V29" s="205"/>
      <c r="W29" s="205"/>
      <c r="X29" s="205"/>
      <c r="Y29" s="212"/>
      <c r="Z29" s="33"/>
    </row>
    <row r="30" spans="1:30" x14ac:dyDescent="0.25">
      <c r="A30" s="3"/>
      <c r="B30" s="3"/>
      <c r="C30" s="3"/>
      <c r="D30" s="3"/>
      <c r="E30" s="3"/>
      <c r="F30" s="3"/>
      <c r="G30" s="20"/>
      <c r="H30" s="153"/>
      <c r="I30" s="153"/>
      <c r="J30" s="153"/>
      <c r="K30" s="153"/>
      <c r="L30" s="153"/>
      <c r="M30" s="20"/>
      <c r="N30" s="20"/>
      <c r="O30" s="20"/>
      <c r="P30" s="20"/>
      <c r="Q30" s="20"/>
      <c r="R30" s="20"/>
      <c r="S30" s="20"/>
      <c r="T30" s="205"/>
      <c r="U30" s="205"/>
      <c r="V30" s="205"/>
      <c r="W30" s="205"/>
      <c r="X30" s="205"/>
      <c r="Y30" s="212"/>
      <c r="Z30" s="33"/>
    </row>
    <row r="31" spans="1:30" x14ac:dyDescent="0.25">
      <c r="A31" s="3"/>
      <c r="B31" s="3"/>
      <c r="C31" s="3"/>
      <c r="D31" s="3"/>
      <c r="E31" s="3"/>
      <c r="F31" s="3"/>
      <c r="G31" s="20"/>
      <c r="H31" s="153"/>
      <c r="I31" s="153"/>
      <c r="J31" s="153"/>
      <c r="K31" s="153"/>
      <c r="L31" s="153"/>
      <c r="M31" s="20"/>
      <c r="N31" s="20"/>
      <c r="O31" s="20"/>
      <c r="P31" s="20"/>
      <c r="Q31" s="20"/>
      <c r="R31" s="20"/>
      <c r="S31" s="20"/>
      <c r="T31" s="205"/>
      <c r="U31" s="205"/>
      <c r="V31" s="205"/>
      <c r="W31" s="205"/>
      <c r="X31" s="205"/>
      <c r="Y31" s="212"/>
      <c r="Z31" s="33"/>
    </row>
    <row r="32" spans="1:30" x14ac:dyDescent="0.25">
      <c r="A32" s="3"/>
      <c r="B32" s="3"/>
      <c r="C32" s="3"/>
      <c r="D32" s="3"/>
      <c r="E32" s="3"/>
      <c r="F32" s="3"/>
      <c r="G32" s="20"/>
      <c r="H32" s="153"/>
      <c r="I32" s="153"/>
      <c r="J32" s="153"/>
      <c r="K32" s="153"/>
      <c r="L32" s="153"/>
      <c r="M32" s="20"/>
      <c r="N32" s="20"/>
      <c r="O32" s="20"/>
      <c r="P32" s="20"/>
      <c r="Q32" s="20"/>
      <c r="R32" s="20"/>
      <c r="S32" s="20"/>
      <c r="T32" s="205"/>
      <c r="U32" s="205"/>
      <c r="V32" s="205"/>
      <c r="W32" s="205"/>
      <c r="X32" s="205"/>
      <c r="Y32" s="212"/>
      <c r="Z32" s="33"/>
    </row>
    <row r="33" spans="1:26" x14ac:dyDescent="0.25">
      <c r="A33" s="3"/>
      <c r="B33" s="3"/>
      <c r="C33" s="3"/>
      <c r="D33" s="3"/>
      <c r="E33" s="3"/>
      <c r="F33" s="3"/>
      <c r="G33" s="20"/>
      <c r="H33" s="153"/>
      <c r="I33" s="153"/>
      <c r="J33" s="153"/>
      <c r="K33" s="153"/>
      <c r="L33" s="153"/>
      <c r="M33" s="20"/>
      <c r="N33" s="20"/>
      <c r="O33" s="20"/>
      <c r="P33" s="20"/>
      <c r="Q33" s="20"/>
      <c r="R33" s="20"/>
      <c r="S33" s="20"/>
      <c r="T33" s="205"/>
      <c r="U33" s="205"/>
      <c r="V33" s="205"/>
      <c r="W33" s="205"/>
      <c r="X33" s="205"/>
      <c r="Y33" s="212"/>
      <c r="Z33" s="33"/>
    </row>
    <row r="34" spans="1:26" x14ac:dyDescent="0.25">
      <c r="A34" s="3"/>
      <c r="B34" s="3"/>
      <c r="C34" s="3"/>
      <c r="D34" s="3"/>
      <c r="E34" s="3"/>
      <c r="F34" s="3"/>
      <c r="G34" s="20"/>
      <c r="H34" s="153"/>
      <c r="I34" s="153"/>
      <c r="J34" s="153"/>
      <c r="K34" s="153"/>
      <c r="L34" s="153"/>
      <c r="M34" s="20"/>
      <c r="N34" s="20"/>
      <c r="O34" s="20"/>
      <c r="P34" s="20"/>
      <c r="Q34" s="20"/>
      <c r="R34" s="20"/>
      <c r="S34" s="20"/>
      <c r="T34" s="205"/>
      <c r="U34" s="205"/>
      <c r="V34" s="205"/>
      <c r="W34" s="205"/>
      <c r="X34" s="205"/>
      <c r="Y34" s="212"/>
      <c r="Z34" s="33"/>
    </row>
    <row r="35" spans="1:26" x14ac:dyDescent="0.25">
      <c r="A35" s="3"/>
      <c r="B35" s="3"/>
      <c r="C35" s="3"/>
      <c r="D35" s="3"/>
      <c r="E35" s="3"/>
      <c r="F35" s="3"/>
      <c r="G35" s="20"/>
      <c r="H35" s="153"/>
      <c r="I35" s="153"/>
      <c r="J35" s="153"/>
      <c r="K35" s="153"/>
      <c r="L35" s="153"/>
      <c r="M35" s="20"/>
      <c r="N35" s="20"/>
      <c r="O35" s="20"/>
      <c r="P35" s="20"/>
      <c r="Q35" s="20"/>
      <c r="R35" s="20"/>
      <c r="S35" s="20"/>
      <c r="T35" s="205"/>
      <c r="U35" s="205"/>
      <c r="V35" s="205"/>
      <c r="W35" s="205"/>
      <c r="X35" s="205"/>
      <c r="Y35" s="212"/>
      <c r="Z35" s="33"/>
    </row>
    <row r="36" spans="1:26" x14ac:dyDescent="0.25">
      <c r="A36" s="3"/>
      <c r="B36" s="3"/>
      <c r="C36" s="3"/>
      <c r="D36" s="3"/>
      <c r="E36" s="3"/>
      <c r="F36" s="3"/>
      <c r="G36" s="20"/>
      <c r="H36" s="153"/>
      <c r="I36" s="153"/>
      <c r="J36" s="153"/>
      <c r="K36" s="153"/>
      <c r="L36" s="153"/>
      <c r="M36" s="20"/>
      <c r="N36" s="20"/>
      <c r="O36" s="20"/>
      <c r="P36" s="20"/>
      <c r="Q36" s="20"/>
      <c r="R36" s="20"/>
      <c r="S36" s="20"/>
      <c r="T36" s="205"/>
      <c r="U36" s="205"/>
      <c r="V36" s="205"/>
      <c r="W36" s="205"/>
      <c r="X36" s="205"/>
      <c r="Y36" s="212"/>
      <c r="Z36" s="33"/>
    </row>
    <row r="37" spans="1:26" x14ac:dyDescent="0.25">
      <c r="A37" s="3"/>
      <c r="B37" s="3"/>
      <c r="C37" s="3"/>
      <c r="D37" s="3"/>
      <c r="E37" s="3"/>
      <c r="F37" s="3"/>
      <c r="G37" s="20"/>
      <c r="H37" s="153"/>
      <c r="I37" s="153"/>
      <c r="J37" s="153"/>
      <c r="K37" s="153"/>
      <c r="L37" s="153"/>
      <c r="M37" s="20"/>
      <c r="N37" s="20"/>
      <c r="O37" s="20"/>
      <c r="P37" s="20"/>
      <c r="Q37" s="20"/>
      <c r="R37" s="20"/>
      <c r="S37" s="20"/>
      <c r="T37" s="205"/>
      <c r="U37" s="205"/>
      <c r="V37" s="205"/>
      <c r="W37" s="205"/>
      <c r="X37" s="205"/>
      <c r="Y37" s="212"/>
      <c r="Z37" s="33"/>
    </row>
    <row r="38" spans="1:26" x14ac:dyDescent="0.25">
      <c r="A38" s="3"/>
      <c r="B38" s="3"/>
      <c r="C38" s="3"/>
      <c r="D38" s="3"/>
      <c r="E38" s="3"/>
      <c r="F38" s="3"/>
      <c r="G38" s="20"/>
      <c r="H38" s="153"/>
      <c r="I38" s="153"/>
      <c r="J38" s="153"/>
      <c r="K38" s="153"/>
      <c r="L38" s="153"/>
      <c r="M38" s="20"/>
      <c r="N38" s="20"/>
      <c r="O38" s="20"/>
      <c r="P38" s="20"/>
      <c r="Q38" s="20"/>
      <c r="R38" s="20"/>
      <c r="S38" s="20"/>
      <c r="T38" s="205"/>
      <c r="U38" s="205"/>
      <c r="V38" s="205"/>
      <c r="W38" s="205"/>
      <c r="X38" s="205"/>
      <c r="Y38" s="212"/>
      <c r="Z38" s="33"/>
    </row>
    <row r="39" spans="1:26" x14ac:dyDescent="0.25">
      <c r="A39" s="3"/>
      <c r="B39" s="3"/>
      <c r="C39" s="3"/>
      <c r="D39" s="3"/>
      <c r="E39" s="3"/>
      <c r="F39" s="3"/>
      <c r="G39" s="20"/>
      <c r="H39" s="153"/>
      <c r="I39" s="153"/>
      <c r="J39" s="153"/>
      <c r="K39" s="153"/>
      <c r="L39" s="153"/>
      <c r="M39" s="20"/>
      <c r="N39" s="20"/>
      <c r="O39" s="20"/>
      <c r="P39" s="20"/>
      <c r="Q39" s="20"/>
      <c r="R39" s="20"/>
      <c r="S39" s="20"/>
      <c r="T39" s="205"/>
      <c r="U39" s="205"/>
      <c r="V39" s="205"/>
      <c r="W39" s="205"/>
      <c r="X39" s="205"/>
      <c r="Y39" s="212"/>
      <c r="Z39" s="33"/>
    </row>
    <row r="40" spans="1:26" x14ac:dyDescent="0.25">
      <c r="Z40" s="33"/>
    </row>
    <row r="41" spans="1:26" x14ac:dyDescent="0.25">
      <c r="Z41" s="33"/>
    </row>
    <row r="42" spans="1:26" x14ac:dyDescent="0.25">
      <c r="Z42" s="33"/>
    </row>
    <row r="43" spans="1:26" x14ac:dyDescent="0.25">
      <c r="Z43" s="33"/>
    </row>
    <row r="44" spans="1:26" x14ac:dyDescent="0.25">
      <c r="Z44" s="33"/>
    </row>
    <row r="45" spans="1:26" x14ac:dyDescent="0.25">
      <c r="Z45" s="33"/>
    </row>
  </sheetData>
  <mergeCells count="5">
    <mergeCell ref="A1:AD1"/>
    <mergeCell ref="A2:A3"/>
    <mergeCell ref="B2:F2"/>
    <mergeCell ref="G2:G3"/>
    <mergeCell ref="H2:S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49"/>
  <sheetViews>
    <sheetView tabSelected="1" topLeftCell="C1" workbookViewId="0">
      <selection activeCell="Z2" sqref="Z2"/>
    </sheetView>
  </sheetViews>
  <sheetFormatPr baseColWidth="10" defaultRowHeight="15" x14ac:dyDescent="0.25"/>
  <cols>
    <col min="1" max="1" width="29.7109375" style="1" customWidth="1"/>
    <col min="2" max="2" width="14.140625" style="1" customWidth="1"/>
    <col min="3" max="3" width="17" style="1" customWidth="1"/>
    <col min="4" max="4" width="13.28515625" style="1" customWidth="1"/>
    <col min="5" max="5" width="12.85546875" style="1" customWidth="1"/>
    <col min="6" max="6" width="14" style="1" customWidth="1"/>
    <col min="7" max="7" width="3.28515625" style="8" bestFit="1" customWidth="1"/>
    <col min="8" max="12" width="3.28515625" style="216" bestFit="1" customWidth="1"/>
    <col min="13" max="19" width="3.28515625" style="8" bestFit="1" customWidth="1"/>
    <col min="20" max="24" width="3.28515625" style="173" customWidth="1"/>
    <col min="25" max="25" width="13" style="8" customWidth="1"/>
    <col min="26" max="26" width="56.28515625" style="10" customWidth="1"/>
    <col min="27" max="27" width="15" style="3" customWidth="1"/>
    <col min="28" max="28" width="12.5703125" style="3" customWidth="1"/>
    <col min="29" max="29" width="13.5703125" style="3" customWidth="1"/>
    <col min="30" max="30" width="14" style="3" customWidth="1"/>
  </cols>
  <sheetData>
    <row r="1" spans="1:31" x14ac:dyDescent="0.25">
      <c r="A1" s="304" t="s">
        <v>358</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row>
    <row r="2" spans="1:31" ht="25.5" x14ac:dyDescent="0.25">
      <c r="A2" s="289" t="s">
        <v>1</v>
      </c>
      <c r="B2" s="289" t="s">
        <v>2</v>
      </c>
      <c r="C2" s="289"/>
      <c r="D2" s="289"/>
      <c r="E2" s="289"/>
      <c r="F2" s="289"/>
      <c r="G2" s="290" t="s">
        <v>3</v>
      </c>
      <c r="H2" s="289" t="s">
        <v>4</v>
      </c>
      <c r="I2" s="289"/>
      <c r="J2" s="289"/>
      <c r="K2" s="289"/>
      <c r="L2" s="289"/>
      <c r="M2" s="289"/>
      <c r="N2" s="289"/>
      <c r="O2" s="289"/>
      <c r="P2" s="289"/>
      <c r="Q2" s="289"/>
      <c r="R2" s="289"/>
      <c r="S2" s="289"/>
      <c r="T2" s="168"/>
      <c r="U2" s="168"/>
      <c r="V2" s="168"/>
      <c r="W2" s="168"/>
      <c r="X2" s="168"/>
      <c r="Y2" s="278"/>
      <c r="Z2" s="144"/>
      <c r="AA2" s="267" t="s">
        <v>5</v>
      </c>
      <c r="AB2" s="267"/>
      <c r="AC2" s="267"/>
      <c r="AD2" s="267"/>
      <c r="AE2" s="267"/>
    </row>
    <row r="3" spans="1:31" ht="49.5" customHeight="1" x14ac:dyDescent="0.25">
      <c r="A3" s="289"/>
      <c r="B3" s="30" t="s">
        <v>6</v>
      </c>
      <c r="C3" s="30" t="s">
        <v>7</v>
      </c>
      <c r="D3" s="30" t="s">
        <v>8</v>
      </c>
      <c r="E3" s="30" t="s">
        <v>9</v>
      </c>
      <c r="F3" s="30" t="s">
        <v>10</v>
      </c>
      <c r="G3" s="290"/>
      <c r="H3" s="215" t="s">
        <v>11</v>
      </c>
      <c r="I3" s="215" t="s">
        <v>12</v>
      </c>
      <c r="J3" s="215" t="s">
        <v>13</v>
      </c>
      <c r="K3" s="215" t="s">
        <v>14</v>
      </c>
      <c r="L3" s="215" t="s">
        <v>15</v>
      </c>
      <c r="M3" s="30" t="s">
        <v>16</v>
      </c>
      <c r="N3" s="30" t="s">
        <v>17</v>
      </c>
      <c r="O3" s="30" t="s">
        <v>18</v>
      </c>
      <c r="P3" s="30" t="s">
        <v>19</v>
      </c>
      <c r="Q3" s="30" t="s">
        <v>20</v>
      </c>
      <c r="R3" s="30" t="s">
        <v>21</v>
      </c>
      <c r="S3" s="30" t="s">
        <v>22</v>
      </c>
      <c r="T3" s="123" t="s">
        <v>576</v>
      </c>
      <c r="U3" s="123" t="s">
        <v>577</v>
      </c>
      <c r="V3" s="123" t="s">
        <v>579</v>
      </c>
      <c r="W3" s="123" t="s">
        <v>578</v>
      </c>
      <c r="X3" s="123" t="s">
        <v>580</v>
      </c>
      <c r="Y3" s="335" t="s">
        <v>649</v>
      </c>
      <c r="Z3" s="336" t="s">
        <v>648</v>
      </c>
      <c r="AA3" s="262" t="s">
        <v>23</v>
      </c>
      <c r="AB3" s="262" t="s">
        <v>24</v>
      </c>
      <c r="AC3" s="262" t="s">
        <v>25</v>
      </c>
      <c r="AD3" s="262" t="s">
        <v>26</v>
      </c>
      <c r="AE3" s="262" t="s">
        <v>27</v>
      </c>
    </row>
    <row r="4" spans="1:31" ht="153" x14ac:dyDescent="0.25">
      <c r="A4" s="39" t="s">
        <v>547</v>
      </c>
      <c r="B4" s="38" t="s">
        <v>509</v>
      </c>
      <c r="C4" s="38" t="s">
        <v>548</v>
      </c>
      <c r="D4" s="38" t="s">
        <v>31</v>
      </c>
      <c r="E4" s="38" t="s">
        <v>32</v>
      </c>
      <c r="F4" s="38" t="s">
        <v>510</v>
      </c>
      <c r="G4" s="63">
        <v>1</v>
      </c>
      <c r="H4" s="147">
        <v>100</v>
      </c>
      <c r="I4" s="147">
        <v>100</v>
      </c>
      <c r="J4" s="147">
        <v>100</v>
      </c>
      <c r="K4" s="147">
        <v>100</v>
      </c>
      <c r="L4" s="147">
        <v>100</v>
      </c>
      <c r="M4" s="64">
        <v>100</v>
      </c>
      <c r="N4" s="64">
        <v>100</v>
      </c>
      <c r="O4" s="64">
        <v>100</v>
      </c>
      <c r="P4" s="64">
        <v>100</v>
      </c>
      <c r="Q4" s="64">
        <v>100</v>
      </c>
      <c r="R4" s="64">
        <v>100</v>
      </c>
      <c r="S4" s="64">
        <v>100</v>
      </c>
      <c r="T4" s="124"/>
      <c r="U4" s="124"/>
      <c r="V4" s="124"/>
      <c r="W4" s="124"/>
      <c r="X4" s="124"/>
      <c r="Y4" s="9"/>
      <c r="Z4" s="64"/>
      <c r="AA4" s="52" t="s">
        <v>514</v>
      </c>
      <c r="AB4" s="263" t="s">
        <v>511</v>
      </c>
      <c r="AC4" s="263" t="s">
        <v>106</v>
      </c>
      <c r="AD4" s="263" t="s">
        <v>34</v>
      </c>
      <c r="AE4" s="263" t="s">
        <v>380</v>
      </c>
    </row>
    <row r="5" spans="1:31" ht="178.5" x14ac:dyDescent="0.25">
      <c r="A5" s="32" t="s">
        <v>512</v>
      </c>
      <c r="B5" s="32" t="s">
        <v>513</v>
      </c>
      <c r="C5" s="32" t="s">
        <v>549</v>
      </c>
      <c r="D5" s="32" t="s">
        <v>31</v>
      </c>
      <c r="E5" s="32" t="s">
        <v>32</v>
      </c>
      <c r="F5" s="32" t="s">
        <v>510</v>
      </c>
      <c r="G5" s="72">
        <v>1</v>
      </c>
      <c r="H5" s="147">
        <v>100</v>
      </c>
      <c r="I5" s="147">
        <v>100</v>
      </c>
      <c r="J5" s="147">
        <v>100</v>
      </c>
      <c r="K5" s="147">
        <v>100</v>
      </c>
      <c r="L5" s="147">
        <v>100</v>
      </c>
      <c r="M5" s="73">
        <v>100</v>
      </c>
      <c r="N5" s="73">
        <v>100</v>
      </c>
      <c r="O5" s="73">
        <v>100</v>
      </c>
      <c r="P5" s="73">
        <v>100</v>
      </c>
      <c r="Q5" s="73">
        <v>100</v>
      </c>
      <c r="R5" s="73">
        <v>100</v>
      </c>
      <c r="S5" s="73">
        <v>100</v>
      </c>
      <c r="T5" s="124"/>
      <c r="U5" s="124"/>
      <c r="V5" s="124"/>
      <c r="W5" s="124"/>
      <c r="X5" s="124"/>
      <c r="Y5" s="9"/>
      <c r="Z5" s="73"/>
      <c r="AA5" s="31" t="s">
        <v>515</v>
      </c>
      <c r="AB5" s="261" t="s">
        <v>516</v>
      </c>
      <c r="AC5" s="261" t="s">
        <v>106</v>
      </c>
      <c r="AD5" s="261" t="s">
        <v>34</v>
      </c>
      <c r="AE5" s="261" t="s">
        <v>550</v>
      </c>
    </row>
    <row r="6" spans="1:31" ht="318.75" x14ac:dyDescent="0.25">
      <c r="A6" s="11" t="s">
        <v>517</v>
      </c>
      <c r="B6" s="11" t="s">
        <v>519</v>
      </c>
      <c r="C6" s="11" t="s">
        <v>551</v>
      </c>
      <c r="D6" s="11" t="s">
        <v>31</v>
      </c>
      <c r="E6" s="11" t="s">
        <v>32</v>
      </c>
      <c r="F6" s="11" t="s">
        <v>510</v>
      </c>
      <c r="G6" s="62">
        <v>1</v>
      </c>
      <c r="H6" s="147">
        <v>1</v>
      </c>
      <c r="I6" s="147">
        <v>1</v>
      </c>
      <c r="J6" s="147">
        <v>1</v>
      </c>
      <c r="K6" s="147">
        <v>1</v>
      </c>
      <c r="L6" s="147">
        <v>1</v>
      </c>
      <c r="M6" s="62">
        <v>1</v>
      </c>
      <c r="N6" s="62">
        <v>1</v>
      </c>
      <c r="O6" s="62">
        <v>1</v>
      </c>
      <c r="P6" s="62">
        <v>1</v>
      </c>
      <c r="Q6" s="62">
        <v>1</v>
      </c>
      <c r="R6" s="62">
        <v>1</v>
      </c>
      <c r="S6" s="62">
        <v>1</v>
      </c>
      <c r="T6" s="124">
        <v>0</v>
      </c>
      <c r="U6" s="133">
        <v>1</v>
      </c>
      <c r="V6" s="133">
        <v>1</v>
      </c>
      <c r="W6" s="133">
        <v>1</v>
      </c>
      <c r="X6" s="124" t="s">
        <v>619</v>
      </c>
      <c r="Y6" s="266" t="s">
        <v>676</v>
      </c>
      <c r="Z6" s="62" t="s">
        <v>633</v>
      </c>
      <c r="AA6" s="25" t="s">
        <v>552</v>
      </c>
      <c r="AB6" s="264" t="s">
        <v>516</v>
      </c>
      <c r="AC6" s="264" t="s">
        <v>106</v>
      </c>
      <c r="AD6" s="264" t="s">
        <v>34</v>
      </c>
      <c r="AE6" s="264" t="s">
        <v>550</v>
      </c>
    </row>
    <row r="7" spans="1:31" ht="305.25" x14ac:dyDescent="0.25">
      <c r="A7" s="11" t="s">
        <v>518</v>
      </c>
      <c r="B7" s="11" t="s">
        <v>519</v>
      </c>
      <c r="C7" s="11" t="s">
        <v>553</v>
      </c>
      <c r="D7" s="11" t="s">
        <v>31</v>
      </c>
      <c r="E7" s="11" t="s">
        <v>32</v>
      </c>
      <c r="F7" s="11" t="s">
        <v>510</v>
      </c>
      <c r="G7" s="62">
        <v>2</v>
      </c>
      <c r="H7" s="147">
        <v>2</v>
      </c>
      <c r="I7" s="147">
        <v>2</v>
      </c>
      <c r="J7" s="147">
        <v>2</v>
      </c>
      <c r="K7" s="147">
        <v>2</v>
      </c>
      <c r="L7" s="147">
        <v>2</v>
      </c>
      <c r="M7" s="62">
        <v>2</v>
      </c>
      <c r="N7" s="62">
        <v>2</v>
      </c>
      <c r="O7" s="62">
        <v>2</v>
      </c>
      <c r="P7" s="62">
        <v>2</v>
      </c>
      <c r="Q7" s="62">
        <v>2</v>
      </c>
      <c r="R7" s="62">
        <v>2</v>
      </c>
      <c r="S7" s="62">
        <v>2</v>
      </c>
      <c r="T7" s="124">
        <v>0</v>
      </c>
      <c r="U7" s="124">
        <v>1</v>
      </c>
      <c r="V7" s="124">
        <v>1</v>
      </c>
      <c r="W7" s="124">
        <v>1</v>
      </c>
      <c r="X7" s="124" t="s">
        <v>619</v>
      </c>
      <c r="Y7" s="266" t="s">
        <v>677</v>
      </c>
      <c r="Z7" s="62" t="s">
        <v>634</v>
      </c>
      <c r="AA7" s="25" t="s">
        <v>520</v>
      </c>
      <c r="AB7" s="264" t="s">
        <v>516</v>
      </c>
      <c r="AC7" s="264" t="s">
        <v>106</v>
      </c>
      <c r="AD7" s="264" t="s">
        <v>34</v>
      </c>
      <c r="AE7" s="264" t="s">
        <v>550</v>
      </c>
    </row>
    <row r="8" spans="1:31" ht="204" x14ac:dyDescent="0.25">
      <c r="A8" s="32" t="s">
        <v>521</v>
      </c>
      <c r="B8" s="32" t="s">
        <v>554</v>
      </c>
      <c r="C8" s="32" t="s">
        <v>549</v>
      </c>
      <c r="D8" s="32" t="s">
        <v>31</v>
      </c>
      <c r="E8" s="32" t="s">
        <v>32</v>
      </c>
      <c r="F8" s="32" t="s">
        <v>510</v>
      </c>
      <c r="G8" s="73">
        <v>100</v>
      </c>
      <c r="H8" s="147"/>
      <c r="I8" s="147"/>
      <c r="J8" s="147">
        <v>100</v>
      </c>
      <c r="K8" s="147">
        <v>100</v>
      </c>
      <c r="L8" s="147">
        <v>100</v>
      </c>
      <c r="M8" s="73">
        <v>100</v>
      </c>
      <c r="N8" s="73">
        <v>100</v>
      </c>
      <c r="O8" s="73">
        <v>100</v>
      </c>
      <c r="P8" s="73">
        <v>100</v>
      </c>
      <c r="Q8" s="73">
        <v>100</v>
      </c>
      <c r="R8" s="73">
        <v>100</v>
      </c>
      <c r="S8" s="73">
        <v>100</v>
      </c>
      <c r="T8" s="124"/>
      <c r="U8" s="124"/>
      <c r="V8" s="124"/>
      <c r="W8" s="124"/>
      <c r="X8" s="124"/>
      <c r="Y8" s="9"/>
      <c r="Z8" s="73"/>
      <c r="AA8" s="31" t="s">
        <v>555</v>
      </c>
      <c r="AB8" s="261" t="s">
        <v>556</v>
      </c>
      <c r="AC8" s="261" t="s">
        <v>106</v>
      </c>
      <c r="AD8" s="261" t="s">
        <v>34</v>
      </c>
      <c r="AE8" s="261" t="s">
        <v>550</v>
      </c>
    </row>
    <row r="9" spans="1:31" ht="155.25" x14ac:dyDescent="0.25">
      <c r="A9" s="24" t="s">
        <v>557</v>
      </c>
      <c r="B9" s="11" t="s">
        <v>558</v>
      </c>
      <c r="C9" s="11" t="s">
        <v>523</v>
      </c>
      <c r="D9" s="11" t="s">
        <v>522</v>
      </c>
      <c r="E9" s="11" t="s">
        <v>32</v>
      </c>
      <c r="F9" s="11" t="s">
        <v>510</v>
      </c>
      <c r="G9" s="62">
        <v>3</v>
      </c>
      <c r="H9" s="147"/>
      <c r="I9" s="147"/>
      <c r="J9" s="147">
        <v>3</v>
      </c>
      <c r="K9" s="147"/>
      <c r="L9" s="147"/>
      <c r="M9" s="62"/>
      <c r="N9" s="62"/>
      <c r="O9" s="62"/>
      <c r="P9" s="62"/>
      <c r="Q9" s="62"/>
      <c r="R9" s="62"/>
      <c r="S9" s="62"/>
      <c r="T9" s="124"/>
      <c r="U9" s="124"/>
      <c r="V9" s="124"/>
      <c r="W9" s="124"/>
      <c r="X9" s="124"/>
      <c r="Y9" s="62" t="s">
        <v>699</v>
      </c>
      <c r="AA9" s="25" t="s">
        <v>559</v>
      </c>
      <c r="AB9" s="264" t="s">
        <v>556</v>
      </c>
      <c r="AC9" s="264" t="s">
        <v>106</v>
      </c>
      <c r="AD9" s="264" t="s">
        <v>34</v>
      </c>
      <c r="AE9" s="264" t="s">
        <v>550</v>
      </c>
    </row>
    <row r="10" spans="1:31" ht="216.75" x14ac:dyDescent="0.25">
      <c r="A10" s="11" t="s">
        <v>525</v>
      </c>
      <c r="B10" s="11" t="s">
        <v>558</v>
      </c>
      <c r="C10" s="11" t="s">
        <v>524</v>
      </c>
      <c r="D10" s="11" t="s">
        <v>522</v>
      </c>
      <c r="E10" s="11" t="s">
        <v>32</v>
      </c>
      <c r="F10" s="11" t="s">
        <v>510</v>
      </c>
      <c r="G10" s="62">
        <v>1</v>
      </c>
      <c r="H10" s="147"/>
      <c r="I10" s="147"/>
      <c r="J10" s="147">
        <v>1</v>
      </c>
      <c r="K10" s="147"/>
      <c r="L10" s="147"/>
      <c r="M10" s="62"/>
      <c r="N10" s="62"/>
      <c r="O10" s="62"/>
      <c r="P10" s="62"/>
      <c r="Q10" s="62"/>
      <c r="R10" s="62"/>
      <c r="S10" s="62"/>
      <c r="T10" s="124"/>
      <c r="U10" s="124"/>
      <c r="V10" s="124"/>
      <c r="W10" s="124"/>
      <c r="X10" s="124"/>
      <c r="Y10" s="62" t="s">
        <v>700</v>
      </c>
      <c r="AA10" s="25" t="s">
        <v>560</v>
      </c>
      <c r="AB10" s="264" t="s">
        <v>556</v>
      </c>
      <c r="AC10" s="264" t="s">
        <v>106</v>
      </c>
      <c r="AD10" s="264" t="s">
        <v>34</v>
      </c>
      <c r="AE10" s="264" t="s">
        <v>550</v>
      </c>
    </row>
    <row r="11" spans="1:31" s="232" customFormat="1" ht="123.75" x14ac:dyDescent="0.25">
      <c r="A11" s="229" t="s">
        <v>564</v>
      </c>
      <c r="B11" s="196" t="s">
        <v>561</v>
      </c>
      <c r="C11" s="196" t="s">
        <v>526</v>
      </c>
      <c r="D11" s="196" t="s">
        <v>31</v>
      </c>
      <c r="E11" s="196" t="s">
        <v>32</v>
      </c>
      <c r="F11" s="196" t="s">
        <v>510</v>
      </c>
      <c r="G11" s="145">
        <v>1</v>
      </c>
      <c r="H11" s="145"/>
      <c r="I11" s="145"/>
      <c r="J11" s="145"/>
      <c r="K11" s="145">
        <v>1</v>
      </c>
      <c r="L11" s="145">
        <v>1</v>
      </c>
      <c r="M11" s="145">
        <v>1</v>
      </c>
      <c r="N11" s="145">
        <v>1</v>
      </c>
      <c r="O11" s="145">
        <v>1</v>
      </c>
      <c r="P11" s="145">
        <v>1</v>
      </c>
      <c r="Q11" s="145">
        <v>1</v>
      </c>
      <c r="R11" s="145">
        <v>1</v>
      </c>
      <c r="S11" s="145">
        <v>1</v>
      </c>
      <c r="T11" s="145"/>
      <c r="U11" s="145"/>
      <c r="V11" s="145"/>
      <c r="W11" s="145"/>
      <c r="X11" s="145"/>
      <c r="Y11" s="145" t="s">
        <v>635</v>
      </c>
      <c r="AA11" s="230" t="s">
        <v>562</v>
      </c>
      <c r="AB11" s="231" t="s">
        <v>516</v>
      </c>
      <c r="AC11" s="231" t="s">
        <v>106</v>
      </c>
      <c r="AD11" s="231" t="s">
        <v>34</v>
      </c>
      <c r="AE11" s="231" t="s">
        <v>550</v>
      </c>
    </row>
    <row r="12" spans="1:31" s="237" customFormat="1" ht="178.5" x14ac:dyDescent="0.25">
      <c r="A12" s="233" t="s">
        <v>527</v>
      </c>
      <c r="B12" s="233" t="s">
        <v>531</v>
      </c>
      <c r="C12" s="233" t="s">
        <v>532</v>
      </c>
      <c r="D12" s="233" t="s">
        <v>31</v>
      </c>
      <c r="E12" s="233" t="s">
        <v>32</v>
      </c>
      <c r="F12" s="233" t="s">
        <v>510</v>
      </c>
      <c r="G12" s="234">
        <v>100</v>
      </c>
      <c r="H12" s="234"/>
      <c r="I12" s="234">
        <v>70</v>
      </c>
      <c r="J12" s="234">
        <v>75</v>
      </c>
      <c r="K12" s="234">
        <v>80</v>
      </c>
      <c r="L12" s="234">
        <v>85</v>
      </c>
      <c r="M12" s="234">
        <v>90</v>
      </c>
      <c r="N12" s="234">
        <v>95</v>
      </c>
      <c r="O12" s="234">
        <v>100</v>
      </c>
      <c r="P12" s="234">
        <v>100</v>
      </c>
      <c r="Q12" s="234">
        <v>100</v>
      </c>
      <c r="R12" s="234">
        <v>100</v>
      </c>
      <c r="S12" s="234">
        <v>100</v>
      </c>
      <c r="T12" s="234"/>
      <c r="U12" s="234"/>
      <c r="V12" s="234"/>
      <c r="W12" s="234"/>
      <c r="X12" s="234"/>
      <c r="Y12" s="279"/>
      <c r="Z12" s="234"/>
      <c r="AA12" s="235" t="s">
        <v>533</v>
      </c>
      <c r="AB12" s="236" t="s">
        <v>535</v>
      </c>
      <c r="AC12" s="236" t="s">
        <v>106</v>
      </c>
      <c r="AD12" s="236" t="s">
        <v>34</v>
      </c>
      <c r="AE12" s="236" t="s">
        <v>536</v>
      </c>
    </row>
    <row r="13" spans="1:31" ht="267.75" x14ac:dyDescent="0.25">
      <c r="A13" s="11" t="s">
        <v>528</v>
      </c>
      <c r="B13" s="11" t="s">
        <v>539</v>
      </c>
      <c r="C13" s="11" t="s">
        <v>563</v>
      </c>
      <c r="D13" s="11" t="s">
        <v>31</v>
      </c>
      <c r="E13" s="11" t="s">
        <v>32</v>
      </c>
      <c r="F13" s="11" t="s">
        <v>534</v>
      </c>
      <c r="G13" s="62">
        <v>100</v>
      </c>
      <c r="H13" s="147"/>
      <c r="I13" s="147">
        <v>70</v>
      </c>
      <c r="J13" s="147">
        <f t="shared" ref="J13:O13" si="0">I13+5</f>
        <v>75</v>
      </c>
      <c r="K13" s="147">
        <f t="shared" si="0"/>
        <v>80</v>
      </c>
      <c r="L13" s="147">
        <f t="shared" si="0"/>
        <v>85</v>
      </c>
      <c r="M13" s="62">
        <f t="shared" si="0"/>
        <v>90</v>
      </c>
      <c r="N13" s="62">
        <f t="shared" si="0"/>
        <v>95</v>
      </c>
      <c r="O13" s="62">
        <f t="shared" si="0"/>
        <v>100</v>
      </c>
      <c r="P13" s="62">
        <f>100</f>
        <v>100</v>
      </c>
      <c r="Q13" s="62">
        <f>100</f>
        <v>100</v>
      </c>
      <c r="R13" s="62">
        <f>100</f>
        <v>100</v>
      </c>
      <c r="S13" s="62">
        <f>100</f>
        <v>100</v>
      </c>
      <c r="T13" s="133"/>
      <c r="U13" s="133">
        <v>70</v>
      </c>
      <c r="V13" s="133">
        <v>75</v>
      </c>
      <c r="W13" s="133">
        <v>80</v>
      </c>
      <c r="X13" s="133">
        <v>85</v>
      </c>
      <c r="Y13" s="280" t="s">
        <v>701</v>
      </c>
      <c r="Z13" s="62" t="s">
        <v>636</v>
      </c>
      <c r="AA13" s="25" t="s">
        <v>565</v>
      </c>
      <c r="AB13" s="264" t="s">
        <v>535</v>
      </c>
      <c r="AC13" s="264" t="s">
        <v>106</v>
      </c>
      <c r="AD13" s="264" t="s">
        <v>34</v>
      </c>
      <c r="AE13" s="264" t="s">
        <v>536</v>
      </c>
    </row>
    <row r="14" spans="1:31" ht="242.25" x14ac:dyDescent="0.25">
      <c r="A14" s="11" t="s">
        <v>529</v>
      </c>
      <c r="B14" s="11" t="s">
        <v>538</v>
      </c>
      <c r="C14" s="11" t="s">
        <v>537</v>
      </c>
      <c r="D14" s="11" t="s">
        <v>31</v>
      </c>
      <c r="E14" s="11" t="s">
        <v>32</v>
      </c>
      <c r="F14" s="11" t="s">
        <v>534</v>
      </c>
      <c r="G14" s="62">
        <v>100</v>
      </c>
      <c r="H14" s="147"/>
      <c r="I14" s="147">
        <f>I12</f>
        <v>70</v>
      </c>
      <c r="J14" s="147">
        <f t="shared" ref="J14:S14" si="1">J12</f>
        <v>75</v>
      </c>
      <c r="K14" s="147">
        <f t="shared" si="1"/>
        <v>80</v>
      </c>
      <c r="L14" s="147">
        <f t="shared" si="1"/>
        <v>85</v>
      </c>
      <c r="M14" s="62">
        <f t="shared" si="1"/>
        <v>90</v>
      </c>
      <c r="N14" s="62">
        <f t="shared" si="1"/>
        <v>95</v>
      </c>
      <c r="O14" s="62">
        <f t="shared" si="1"/>
        <v>100</v>
      </c>
      <c r="P14" s="62">
        <f t="shared" si="1"/>
        <v>100</v>
      </c>
      <c r="Q14" s="62">
        <f t="shared" si="1"/>
        <v>100</v>
      </c>
      <c r="R14" s="62">
        <f t="shared" si="1"/>
        <v>100</v>
      </c>
      <c r="S14" s="62">
        <f t="shared" si="1"/>
        <v>100</v>
      </c>
      <c r="T14" s="133"/>
      <c r="U14" s="133">
        <v>70</v>
      </c>
      <c r="V14" s="133">
        <v>75</v>
      </c>
      <c r="W14" s="133">
        <v>80</v>
      </c>
      <c r="X14" s="133">
        <v>85</v>
      </c>
      <c r="Y14" s="280" t="s">
        <v>701</v>
      </c>
      <c r="Z14" s="62" t="s">
        <v>636</v>
      </c>
      <c r="AA14" s="265" t="s">
        <v>566</v>
      </c>
      <c r="AB14" s="264" t="s">
        <v>535</v>
      </c>
      <c r="AC14" s="264" t="s">
        <v>106</v>
      </c>
      <c r="AD14" s="264" t="s">
        <v>34</v>
      </c>
      <c r="AE14" s="264" t="s">
        <v>536</v>
      </c>
    </row>
    <row r="15" spans="1:31" ht="191.25" x14ac:dyDescent="0.25">
      <c r="A15" s="32" t="s">
        <v>544</v>
      </c>
      <c r="B15" s="32" t="s">
        <v>545</v>
      </c>
      <c r="C15" s="32" t="s">
        <v>184</v>
      </c>
      <c r="D15" s="32" t="s">
        <v>31</v>
      </c>
      <c r="E15" s="32" t="s">
        <v>32</v>
      </c>
      <c r="F15" s="32" t="s">
        <v>534</v>
      </c>
      <c r="G15" s="73">
        <v>100</v>
      </c>
      <c r="H15" s="147"/>
      <c r="I15" s="147"/>
      <c r="J15" s="147"/>
      <c r="K15" s="147">
        <f>K14</f>
        <v>80</v>
      </c>
      <c r="L15" s="147">
        <f t="shared" ref="L15:S15" si="2">L14</f>
        <v>85</v>
      </c>
      <c r="M15" s="73">
        <f t="shared" si="2"/>
        <v>90</v>
      </c>
      <c r="N15" s="73">
        <f t="shared" si="2"/>
        <v>95</v>
      </c>
      <c r="O15" s="73">
        <f t="shared" si="2"/>
        <v>100</v>
      </c>
      <c r="P15" s="73">
        <f t="shared" si="2"/>
        <v>100</v>
      </c>
      <c r="Q15" s="73">
        <f t="shared" si="2"/>
        <v>100</v>
      </c>
      <c r="R15" s="73">
        <f t="shared" si="2"/>
        <v>100</v>
      </c>
      <c r="S15" s="73">
        <f t="shared" si="2"/>
        <v>100</v>
      </c>
      <c r="T15" s="124"/>
      <c r="U15" s="124"/>
      <c r="V15" s="124"/>
      <c r="W15" s="124"/>
      <c r="X15" s="124"/>
      <c r="Y15" s="9"/>
      <c r="Z15" s="73"/>
      <c r="AA15" s="31" t="s">
        <v>568</v>
      </c>
      <c r="AB15" s="261" t="s">
        <v>540</v>
      </c>
      <c r="AC15" s="261" t="s">
        <v>106</v>
      </c>
      <c r="AD15" s="261" t="s">
        <v>34</v>
      </c>
      <c r="AE15" s="261" t="s">
        <v>380</v>
      </c>
    </row>
    <row r="16" spans="1:31" ht="200.25" x14ac:dyDescent="0.25">
      <c r="A16" s="11" t="s">
        <v>530</v>
      </c>
      <c r="B16" s="11" t="s">
        <v>541</v>
      </c>
      <c r="C16" s="11" t="s">
        <v>542</v>
      </c>
      <c r="D16" s="11" t="s">
        <v>31</v>
      </c>
      <c r="E16" s="11" t="s">
        <v>32</v>
      </c>
      <c r="F16" s="11" t="s">
        <v>543</v>
      </c>
      <c r="G16" s="62">
        <v>1</v>
      </c>
      <c r="H16" s="147"/>
      <c r="I16" s="147"/>
      <c r="J16" s="147"/>
      <c r="K16" s="147">
        <v>1</v>
      </c>
      <c r="L16" s="147"/>
      <c r="M16" s="62"/>
      <c r="N16" s="62"/>
      <c r="O16" s="62"/>
      <c r="P16" s="62"/>
      <c r="Q16" s="62"/>
      <c r="R16" s="62"/>
      <c r="S16" s="62"/>
      <c r="T16" s="124"/>
      <c r="U16" s="124"/>
      <c r="V16" s="124"/>
      <c r="W16" s="124"/>
      <c r="X16" s="124"/>
      <c r="Y16" s="62" t="s">
        <v>637</v>
      </c>
      <c r="AA16" s="25" t="s">
        <v>546</v>
      </c>
      <c r="AB16" s="264" t="s">
        <v>567</v>
      </c>
      <c r="AC16" s="264" t="s">
        <v>106</v>
      </c>
      <c r="AD16" s="264" t="s">
        <v>34</v>
      </c>
      <c r="AE16" s="264" t="s">
        <v>380</v>
      </c>
    </row>
    <row r="17" spans="1:31" ht="178.5" x14ac:dyDescent="0.25">
      <c r="A17" s="11" t="s">
        <v>569</v>
      </c>
      <c r="B17" s="11" t="s">
        <v>570</v>
      </c>
      <c r="C17" s="11" t="s">
        <v>572</v>
      </c>
      <c r="D17" s="11" t="s">
        <v>31</v>
      </c>
      <c r="E17" s="11" t="s">
        <v>32</v>
      </c>
      <c r="F17" s="11" t="s">
        <v>543</v>
      </c>
      <c r="G17" s="62">
        <v>100</v>
      </c>
      <c r="H17" s="147">
        <v>100</v>
      </c>
      <c r="I17" s="147">
        <f>H17</f>
        <v>100</v>
      </c>
      <c r="J17" s="147">
        <f t="shared" ref="J17:S17" si="3">I17</f>
        <v>100</v>
      </c>
      <c r="K17" s="147">
        <f t="shared" si="3"/>
        <v>100</v>
      </c>
      <c r="L17" s="147">
        <f t="shared" si="3"/>
        <v>100</v>
      </c>
      <c r="M17" s="62">
        <f t="shared" si="3"/>
        <v>100</v>
      </c>
      <c r="N17" s="62">
        <f t="shared" si="3"/>
        <v>100</v>
      </c>
      <c r="O17" s="62">
        <f t="shared" si="3"/>
        <v>100</v>
      </c>
      <c r="P17" s="62">
        <f t="shared" si="3"/>
        <v>100</v>
      </c>
      <c r="Q17" s="62">
        <f t="shared" si="3"/>
        <v>100</v>
      </c>
      <c r="R17" s="62">
        <f t="shared" si="3"/>
        <v>100</v>
      </c>
      <c r="S17" s="62">
        <f t="shared" si="3"/>
        <v>100</v>
      </c>
      <c r="T17" s="124"/>
      <c r="U17" s="124"/>
      <c r="V17" s="124"/>
      <c r="W17" s="124"/>
      <c r="X17" s="124"/>
      <c r="Y17" s="62" t="s">
        <v>638</v>
      </c>
      <c r="AA17" s="25" t="s">
        <v>573</v>
      </c>
      <c r="AB17" s="264" t="s">
        <v>571</v>
      </c>
      <c r="AC17" s="264" t="s">
        <v>106</v>
      </c>
      <c r="AD17" s="264" t="s">
        <v>34</v>
      </c>
      <c r="AE17" s="264" t="s">
        <v>380</v>
      </c>
    </row>
    <row r="18" spans="1:31" x14ac:dyDescent="0.25">
      <c r="A18" s="10"/>
      <c r="B18" s="10"/>
      <c r="C18" s="10"/>
      <c r="D18" s="10"/>
      <c r="E18" s="10"/>
      <c r="F18" s="10"/>
      <c r="G18" s="59"/>
      <c r="H18" s="227"/>
      <c r="I18" s="227"/>
      <c r="J18" s="227"/>
      <c r="K18" s="227"/>
      <c r="L18" s="227"/>
      <c r="M18" s="59"/>
      <c r="N18" s="59"/>
      <c r="O18" s="59"/>
      <c r="P18" s="59"/>
      <c r="Q18" s="59"/>
      <c r="R18" s="59"/>
      <c r="S18" s="59"/>
      <c r="T18" s="225"/>
      <c r="U18" s="225"/>
      <c r="V18" s="225"/>
      <c r="W18" s="225"/>
      <c r="X18" s="225"/>
      <c r="Y18" s="59"/>
      <c r="Z18" s="50"/>
      <c r="AA18" s="23"/>
      <c r="AB18" s="23"/>
      <c r="AC18" s="23"/>
      <c r="AD18" s="23"/>
    </row>
    <row r="19" spans="1:31" x14ac:dyDescent="0.25">
      <c r="A19" s="10"/>
      <c r="B19" s="10"/>
      <c r="C19" s="10"/>
      <c r="D19" s="10"/>
      <c r="E19" s="10"/>
      <c r="F19" s="10"/>
      <c r="G19" s="59"/>
      <c r="H19" s="227"/>
      <c r="I19" s="227"/>
      <c r="J19" s="227"/>
      <c r="K19" s="227"/>
      <c r="L19" s="227"/>
      <c r="M19" s="59"/>
      <c r="N19" s="59"/>
      <c r="O19" s="59"/>
      <c r="P19" s="59"/>
      <c r="Q19" s="59"/>
      <c r="R19" s="59"/>
      <c r="S19" s="59"/>
      <c r="T19" s="225"/>
      <c r="U19" s="225"/>
      <c r="V19" s="225"/>
      <c r="W19" s="225"/>
      <c r="X19" s="225"/>
      <c r="Y19" s="59"/>
      <c r="Z19" s="50"/>
      <c r="AA19" s="23"/>
      <c r="AB19" s="23"/>
      <c r="AC19" s="23"/>
      <c r="AD19" s="23"/>
    </row>
    <row r="20" spans="1:31" x14ac:dyDescent="0.25">
      <c r="A20" s="10"/>
      <c r="B20" s="10"/>
      <c r="C20" s="10"/>
      <c r="D20" s="10"/>
      <c r="E20" s="10"/>
      <c r="F20" s="10"/>
      <c r="G20" s="59"/>
      <c r="H20" s="227"/>
      <c r="I20" s="227"/>
      <c r="J20" s="227"/>
      <c r="K20" s="227"/>
      <c r="L20" s="227"/>
      <c r="M20" s="59"/>
      <c r="N20" s="59"/>
      <c r="O20" s="59"/>
      <c r="P20" s="59"/>
      <c r="Q20" s="59"/>
      <c r="R20" s="59"/>
      <c r="S20" s="59"/>
      <c r="T20" s="225"/>
      <c r="U20" s="225"/>
      <c r="V20" s="225"/>
      <c r="W20" s="225"/>
      <c r="X20" s="225"/>
      <c r="Y20" s="59"/>
      <c r="Z20" s="50"/>
      <c r="AA20" s="23"/>
      <c r="AB20" s="23"/>
      <c r="AC20" s="23"/>
      <c r="AD20" s="23"/>
    </row>
    <row r="21" spans="1:31" x14ac:dyDescent="0.25">
      <c r="A21" s="10"/>
      <c r="B21" s="10"/>
      <c r="C21" s="10"/>
      <c r="D21" s="10"/>
      <c r="E21" s="10"/>
      <c r="F21" s="10"/>
      <c r="G21" s="59"/>
      <c r="H21" s="227"/>
      <c r="I21" s="227"/>
      <c r="J21" s="227"/>
      <c r="K21" s="227"/>
      <c r="L21" s="227"/>
      <c r="M21" s="59"/>
      <c r="N21" s="59"/>
      <c r="O21" s="59"/>
      <c r="P21" s="59"/>
      <c r="Q21" s="59"/>
      <c r="R21" s="59"/>
      <c r="S21" s="59"/>
      <c r="T21" s="225"/>
      <c r="U21" s="225"/>
      <c r="V21" s="225"/>
      <c r="W21" s="225"/>
      <c r="X21" s="225"/>
      <c r="Y21" s="59"/>
      <c r="Z21" s="50"/>
      <c r="AA21" s="23"/>
      <c r="AB21" s="23"/>
      <c r="AC21" s="23"/>
      <c r="AD21" s="23"/>
    </row>
    <row r="22" spans="1:31" x14ac:dyDescent="0.25">
      <c r="A22" s="10"/>
      <c r="B22" s="10"/>
      <c r="C22" s="10"/>
      <c r="D22" s="10"/>
      <c r="E22" s="10"/>
      <c r="F22" s="10"/>
      <c r="G22" s="59"/>
      <c r="H22" s="227"/>
      <c r="I22" s="227"/>
      <c r="J22" s="227"/>
      <c r="K22" s="227"/>
      <c r="L22" s="227"/>
      <c r="M22" s="59"/>
      <c r="N22" s="59"/>
      <c r="O22" s="59"/>
      <c r="P22" s="59"/>
      <c r="Q22" s="59"/>
      <c r="R22" s="59"/>
      <c r="S22" s="59"/>
      <c r="T22" s="225"/>
      <c r="U22" s="225"/>
      <c r="V22" s="225"/>
      <c r="W22" s="225"/>
      <c r="X22" s="225"/>
      <c r="Y22" s="59"/>
      <c r="Z22" s="50"/>
      <c r="AA22" s="23"/>
      <c r="AB22" s="23"/>
      <c r="AC22" s="23"/>
      <c r="AD22" s="23"/>
    </row>
    <row r="23" spans="1:31" x14ac:dyDescent="0.25">
      <c r="A23" s="10"/>
      <c r="B23" s="10"/>
      <c r="C23" s="10"/>
      <c r="D23" s="10"/>
      <c r="E23" s="10"/>
      <c r="F23" s="10"/>
      <c r="G23" s="59"/>
      <c r="H23" s="227"/>
      <c r="I23" s="227"/>
      <c r="J23" s="227"/>
      <c r="K23" s="227"/>
      <c r="L23" s="227"/>
      <c r="M23" s="59"/>
      <c r="N23" s="59"/>
      <c r="O23" s="59"/>
      <c r="P23" s="59"/>
      <c r="Q23" s="59"/>
      <c r="R23" s="59"/>
      <c r="S23" s="59"/>
      <c r="T23" s="225"/>
      <c r="U23" s="225"/>
      <c r="V23" s="225"/>
      <c r="W23" s="225"/>
      <c r="X23" s="225"/>
      <c r="Y23" s="59"/>
      <c r="Z23" s="50"/>
      <c r="AA23" s="23"/>
      <c r="AB23" s="23"/>
      <c r="AC23" s="23"/>
      <c r="AD23" s="23"/>
    </row>
    <row r="24" spans="1:31" x14ac:dyDescent="0.25">
      <c r="A24" s="10"/>
      <c r="B24" s="10"/>
      <c r="C24" s="10"/>
      <c r="D24" s="10"/>
      <c r="E24" s="10"/>
      <c r="F24" s="10"/>
      <c r="G24" s="59"/>
      <c r="H24" s="227"/>
      <c r="I24" s="227"/>
      <c r="J24" s="227"/>
      <c r="K24" s="227"/>
      <c r="L24" s="227"/>
      <c r="M24" s="59"/>
      <c r="N24" s="59"/>
      <c r="O24" s="59"/>
      <c r="P24" s="59"/>
      <c r="Q24" s="59"/>
      <c r="R24" s="59"/>
      <c r="S24" s="59"/>
      <c r="T24" s="225"/>
      <c r="U24" s="225"/>
      <c r="V24" s="225"/>
      <c r="W24" s="225"/>
      <c r="X24" s="225"/>
      <c r="Y24" s="59"/>
      <c r="Z24" s="50"/>
      <c r="AA24" s="23"/>
      <c r="AB24" s="23"/>
      <c r="AC24" s="23"/>
      <c r="AD24" s="23"/>
    </row>
    <row r="25" spans="1:31" x14ac:dyDescent="0.25">
      <c r="A25" s="10"/>
      <c r="B25" s="10"/>
      <c r="C25" s="10"/>
      <c r="D25" s="10"/>
      <c r="E25" s="10"/>
      <c r="F25" s="10"/>
      <c r="G25" s="59"/>
      <c r="H25" s="227"/>
      <c r="I25" s="227"/>
      <c r="J25" s="227"/>
      <c r="K25" s="227"/>
      <c r="L25" s="227"/>
      <c r="M25" s="59"/>
      <c r="N25" s="59"/>
      <c r="O25" s="59"/>
      <c r="P25" s="59"/>
      <c r="Q25" s="59"/>
      <c r="R25" s="59"/>
      <c r="S25" s="59"/>
      <c r="T25" s="225"/>
      <c r="U25" s="225"/>
      <c r="V25" s="225"/>
      <c r="W25" s="225"/>
      <c r="X25" s="225"/>
      <c r="Y25" s="59"/>
      <c r="Z25" s="50"/>
      <c r="AA25" s="23"/>
      <c r="AB25" s="23"/>
      <c r="AC25" s="23"/>
      <c r="AD25" s="23"/>
    </row>
    <row r="26" spans="1:31" x14ac:dyDescent="0.25">
      <c r="A26" s="10"/>
      <c r="B26" s="10"/>
      <c r="C26" s="10"/>
      <c r="D26" s="10"/>
      <c r="E26" s="10"/>
      <c r="F26" s="10"/>
      <c r="G26" s="59"/>
      <c r="H26" s="227"/>
      <c r="I26" s="227"/>
      <c r="J26" s="227"/>
      <c r="K26" s="227"/>
      <c r="L26" s="227"/>
      <c r="M26" s="59"/>
      <c r="N26" s="59"/>
      <c r="O26" s="59"/>
      <c r="P26" s="59"/>
      <c r="Q26" s="59"/>
      <c r="R26" s="59"/>
      <c r="S26" s="59"/>
      <c r="T26" s="225"/>
      <c r="U26" s="225"/>
      <c r="V26" s="225"/>
      <c r="W26" s="225"/>
      <c r="X26" s="225"/>
      <c r="Y26" s="59"/>
    </row>
    <row r="27" spans="1:31" x14ac:dyDescent="0.25">
      <c r="A27" s="10"/>
      <c r="B27" s="10"/>
      <c r="C27" s="10"/>
      <c r="D27" s="10"/>
      <c r="E27" s="10"/>
      <c r="F27" s="10"/>
      <c r="G27" s="59"/>
      <c r="H27" s="227"/>
      <c r="I27" s="227"/>
      <c r="J27" s="227"/>
      <c r="K27" s="227"/>
      <c r="L27" s="227"/>
      <c r="M27" s="59"/>
      <c r="N27" s="59"/>
      <c r="O27" s="59"/>
      <c r="P27" s="59"/>
      <c r="Q27" s="59"/>
      <c r="R27" s="59"/>
      <c r="S27" s="59"/>
      <c r="T27" s="225"/>
      <c r="U27" s="225"/>
      <c r="V27" s="225"/>
      <c r="W27" s="225"/>
      <c r="X27" s="225"/>
      <c r="Y27" s="59"/>
    </row>
    <row r="28" spans="1:31" x14ac:dyDescent="0.25">
      <c r="A28" s="10"/>
      <c r="B28" s="10"/>
      <c r="C28" s="10"/>
      <c r="D28" s="10"/>
      <c r="E28" s="10"/>
      <c r="F28" s="10"/>
      <c r="G28" s="59"/>
      <c r="H28" s="227"/>
      <c r="I28" s="227"/>
      <c r="J28" s="227"/>
      <c r="K28" s="227"/>
      <c r="L28" s="227"/>
      <c r="M28" s="59"/>
      <c r="N28" s="59"/>
      <c r="O28" s="59"/>
      <c r="P28" s="59"/>
      <c r="Q28" s="59"/>
      <c r="R28" s="59"/>
      <c r="S28" s="59"/>
      <c r="T28" s="225"/>
      <c r="U28" s="225"/>
      <c r="V28" s="225"/>
      <c r="W28" s="225"/>
      <c r="X28" s="225"/>
      <c r="Y28" s="59"/>
    </row>
    <row r="29" spans="1:31" x14ac:dyDescent="0.25">
      <c r="A29" s="10"/>
      <c r="B29" s="10"/>
      <c r="C29" s="10"/>
      <c r="D29" s="10"/>
      <c r="E29" s="10"/>
      <c r="F29" s="10"/>
      <c r="G29" s="59"/>
      <c r="H29" s="227"/>
      <c r="I29" s="227"/>
      <c r="J29" s="227"/>
      <c r="K29" s="227"/>
      <c r="L29" s="227"/>
      <c r="M29" s="59"/>
      <c r="N29" s="59"/>
      <c r="O29" s="59"/>
      <c r="P29" s="59"/>
      <c r="Q29" s="59"/>
      <c r="R29" s="59"/>
      <c r="S29" s="59"/>
      <c r="T29" s="225"/>
      <c r="U29" s="225"/>
      <c r="V29" s="225"/>
      <c r="W29" s="225"/>
      <c r="X29" s="225"/>
      <c r="Y29" s="59"/>
    </row>
    <row r="30" spans="1:31" x14ac:dyDescent="0.25">
      <c r="A30" s="10"/>
      <c r="B30" s="10"/>
      <c r="C30" s="10"/>
      <c r="D30" s="10"/>
      <c r="E30" s="10"/>
      <c r="F30" s="10"/>
      <c r="G30" s="59"/>
      <c r="H30" s="227"/>
      <c r="I30" s="227"/>
      <c r="J30" s="227"/>
      <c r="K30" s="227"/>
      <c r="L30" s="227"/>
      <c r="M30" s="59"/>
      <c r="N30" s="59"/>
      <c r="O30" s="59"/>
      <c r="P30" s="59"/>
      <c r="Q30" s="59"/>
      <c r="R30" s="59"/>
      <c r="S30" s="59"/>
      <c r="T30" s="225"/>
      <c r="U30" s="225"/>
      <c r="V30" s="225"/>
      <c r="W30" s="225"/>
      <c r="X30" s="225"/>
      <c r="Y30" s="59"/>
    </row>
    <row r="31" spans="1:31" x14ac:dyDescent="0.25">
      <c r="A31" s="10"/>
      <c r="B31" s="10"/>
      <c r="C31" s="10"/>
      <c r="D31" s="10"/>
      <c r="E31" s="10"/>
      <c r="F31" s="10"/>
      <c r="G31" s="59"/>
      <c r="H31" s="227"/>
      <c r="I31" s="227"/>
      <c r="J31" s="227"/>
      <c r="K31" s="227"/>
      <c r="L31" s="227"/>
      <c r="M31" s="59"/>
      <c r="N31" s="59"/>
      <c r="O31" s="59"/>
      <c r="P31" s="59"/>
      <c r="Q31" s="59"/>
      <c r="R31" s="59"/>
      <c r="S31" s="59"/>
      <c r="T31" s="225"/>
      <c r="U31" s="225"/>
      <c r="V31" s="225"/>
      <c r="W31" s="225"/>
      <c r="X31" s="225"/>
      <c r="Y31" s="59"/>
    </row>
    <row r="32" spans="1:31" x14ac:dyDescent="0.25">
      <c r="A32" s="10"/>
      <c r="B32" s="10"/>
      <c r="C32" s="10"/>
      <c r="D32" s="10"/>
      <c r="E32" s="10"/>
      <c r="F32" s="10"/>
      <c r="G32" s="59"/>
      <c r="H32" s="227"/>
      <c r="I32" s="227"/>
      <c r="J32" s="227"/>
      <c r="K32" s="227"/>
      <c r="L32" s="227"/>
      <c r="M32" s="59"/>
      <c r="N32" s="59"/>
      <c r="O32" s="59"/>
      <c r="P32" s="59"/>
      <c r="Q32" s="59"/>
      <c r="R32" s="59"/>
      <c r="S32" s="59"/>
      <c r="T32" s="225"/>
      <c r="U32" s="225"/>
      <c r="V32" s="225"/>
      <c r="W32" s="225"/>
      <c r="X32" s="225"/>
      <c r="Y32" s="59"/>
    </row>
    <row r="33" spans="1:25" x14ac:dyDescent="0.25">
      <c r="A33" s="10"/>
      <c r="B33" s="10"/>
      <c r="C33" s="10"/>
      <c r="D33" s="10"/>
      <c r="E33" s="10"/>
      <c r="F33" s="10"/>
      <c r="G33" s="59"/>
      <c r="H33" s="227"/>
      <c r="I33" s="227"/>
      <c r="J33" s="227"/>
      <c r="K33" s="227"/>
      <c r="L33" s="227"/>
      <c r="M33" s="59"/>
      <c r="N33" s="59"/>
      <c r="O33" s="59"/>
      <c r="P33" s="59"/>
      <c r="Q33" s="59"/>
      <c r="R33" s="59"/>
      <c r="S33" s="59"/>
      <c r="T33" s="225"/>
      <c r="U33" s="225"/>
      <c r="V33" s="225"/>
      <c r="W33" s="225"/>
      <c r="X33" s="225"/>
      <c r="Y33" s="59"/>
    </row>
    <row r="34" spans="1:25" x14ac:dyDescent="0.25">
      <c r="A34" s="6"/>
      <c r="B34" s="6"/>
      <c r="C34" s="6"/>
      <c r="D34" s="6"/>
      <c r="E34" s="6"/>
      <c r="F34" s="6"/>
      <c r="G34" s="60"/>
      <c r="H34" s="228"/>
      <c r="I34" s="228"/>
      <c r="J34" s="228"/>
      <c r="K34" s="228"/>
      <c r="L34" s="228"/>
      <c r="M34" s="60"/>
      <c r="N34" s="60"/>
      <c r="O34" s="60"/>
      <c r="P34" s="60"/>
      <c r="Q34" s="60"/>
      <c r="R34" s="60"/>
      <c r="S34" s="60"/>
      <c r="T34" s="226"/>
      <c r="U34" s="226"/>
      <c r="V34" s="226"/>
      <c r="W34" s="226"/>
      <c r="X34" s="226"/>
      <c r="Y34" s="60"/>
    </row>
    <row r="35" spans="1:25" x14ac:dyDescent="0.25">
      <c r="A35" s="6"/>
      <c r="B35" s="6"/>
      <c r="C35" s="6"/>
      <c r="D35" s="6"/>
      <c r="E35" s="6"/>
      <c r="F35" s="6"/>
      <c r="G35" s="60"/>
      <c r="H35" s="228"/>
      <c r="I35" s="228"/>
      <c r="J35" s="228"/>
      <c r="K35" s="228"/>
      <c r="L35" s="228"/>
      <c r="M35" s="60"/>
      <c r="N35" s="60"/>
      <c r="O35" s="60"/>
      <c r="P35" s="60"/>
      <c r="Q35" s="60"/>
      <c r="R35" s="60"/>
      <c r="S35" s="60"/>
      <c r="T35" s="226"/>
      <c r="U35" s="226"/>
      <c r="V35" s="226"/>
      <c r="W35" s="226"/>
      <c r="X35" s="226"/>
      <c r="Y35" s="60"/>
    </row>
    <row r="36" spans="1:25" x14ac:dyDescent="0.25">
      <c r="G36" s="60"/>
      <c r="H36" s="228"/>
      <c r="I36" s="228"/>
      <c r="J36" s="228"/>
      <c r="K36" s="228"/>
      <c r="L36" s="228"/>
      <c r="M36" s="60"/>
      <c r="N36" s="60"/>
      <c r="O36" s="60"/>
      <c r="P36" s="60"/>
      <c r="Q36" s="60"/>
      <c r="R36" s="60"/>
      <c r="S36" s="60"/>
      <c r="T36" s="226"/>
      <c r="U36" s="226"/>
      <c r="V36" s="226"/>
      <c r="W36" s="226"/>
      <c r="X36" s="226"/>
      <c r="Y36" s="60"/>
    </row>
    <row r="37" spans="1:25" x14ac:dyDescent="0.25">
      <c r="G37" s="60"/>
      <c r="H37" s="228"/>
      <c r="I37" s="228"/>
      <c r="J37" s="228"/>
      <c r="K37" s="228"/>
      <c r="L37" s="228"/>
      <c r="M37" s="60"/>
      <c r="N37" s="60"/>
      <c r="O37" s="60"/>
      <c r="P37" s="60"/>
      <c r="Q37" s="60"/>
      <c r="R37" s="60"/>
      <c r="S37" s="60"/>
      <c r="T37" s="226"/>
      <c r="U37" s="226"/>
      <c r="V37" s="226"/>
      <c r="W37" s="226"/>
      <c r="X37" s="226"/>
      <c r="Y37" s="60"/>
    </row>
    <row r="38" spans="1:25" x14ac:dyDescent="0.25">
      <c r="G38" s="60"/>
      <c r="H38" s="228"/>
      <c r="I38" s="228"/>
      <c r="J38" s="228"/>
      <c r="K38" s="228"/>
      <c r="L38" s="228"/>
      <c r="M38" s="60"/>
      <c r="N38" s="60"/>
      <c r="O38" s="60"/>
      <c r="P38" s="60"/>
      <c r="Q38" s="60"/>
      <c r="R38" s="60"/>
      <c r="S38" s="60"/>
      <c r="T38" s="226"/>
      <c r="U38" s="226"/>
      <c r="V38" s="226"/>
      <c r="W38" s="226"/>
      <c r="X38" s="226"/>
      <c r="Y38" s="60"/>
    </row>
    <row r="39" spans="1:25" x14ac:dyDescent="0.25">
      <c r="G39" s="60"/>
      <c r="H39" s="228"/>
      <c r="I39" s="228"/>
      <c r="J39" s="228"/>
      <c r="K39" s="228"/>
      <c r="L39" s="228"/>
      <c r="M39" s="60"/>
      <c r="N39" s="60"/>
      <c r="O39" s="60"/>
      <c r="P39" s="60"/>
      <c r="Q39" s="60"/>
      <c r="R39" s="60"/>
      <c r="S39" s="60"/>
      <c r="T39" s="226"/>
      <c r="U39" s="226"/>
      <c r="V39" s="226"/>
      <c r="W39" s="226"/>
      <c r="X39" s="226"/>
      <c r="Y39" s="60"/>
    </row>
    <row r="40" spans="1:25" x14ac:dyDescent="0.25">
      <c r="G40" s="60"/>
      <c r="H40" s="228"/>
      <c r="I40" s="228"/>
      <c r="J40" s="228"/>
      <c r="K40" s="228"/>
      <c r="L40" s="228"/>
      <c r="M40" s="60"/>
      <c r="N40" s="60"/>
      <c r="O40" s="60"/>
      <c r="P40" s="60"/>
      <c r="Q40" s="60"/>
      <c r="R40" s="60"/>
      <c r="S40" s="60"/>
      <c r="T40" s="226"/>
      <c r="U40" s="226"/>
      <c r="V40" s="226"/>
      <c r="W40" s="226"/>
      <c r="X40" s="226"/>
      <c r="Y40" s="60"/>
    </row>
    <row r="41" spans="1:25" x14ac:dyDescent="0.25">
      <c r="G41" s="60"/>
      <c r="H41" s="228"/>
      <c r="I41" s="228"/>
      <c r="J41" s="228"/>
      <c r="K41" s="228"/>
      <c r="L41" s="228"/>
      <c r="M41" s="60"/>
      <c r="N41" s="60"/>
      <c r="O41" s="60"/>
      <c r="P41" s="60"/>
      <c r="Q41" s="60"/>
      <c r="R41" s="60"/>
      <c r="S41" s="60"/>
      <c r="T41" s="226"/>
      <c r="U41" s="226"/>
      <c r="V41" s="226"/>
      <c r="W41" s="226"/>
      <c r="X41" s="226"/>
      <c r="Y41" s="60"/>
    </row>
    <row r="42" spans="1:25" x14ac:dyDescent="0.25">
      <c r="G42" s="60"/>
      <c r="H42" s="228"/>
      <c r="I42" s="228"/>
      <c r="J42" s="228"/>
      <c r="K42" s="228"/>
      <c r="L42" s="228"/>
      <c r="M42" s="60"/>
      <c r="N42" s="60"/>
      <c r="O42" s="60"/>
      <c r="P42" s="60"/>
      <c r="Q42" s="60"/>
      <c r="R42" s="60"/>
      <c r="S42" s="60"/>
      <c r="T42" s="226"/>
      <c r="U42" s="226"/>
      <c r="V42" s="226"/>
      <c r="W42" s="226"/>
      <c r="X42" s="226"/>
      <c r="Y42" s="60"/>
    </row>
    <row r="43" spans="1:25" x14ac:dyDescent="0.25">
      <c r="G43" s="60"/>
      <c r="H43" s="228"/>
      <c r="I43" s="228"/>
      <c r="J43" s="228"/>
      <c r="K43" s="228"/>
      <c r="L43" s="228"/>
      <c r="M43" s="60"/>
      <c r="N43" s="60"/>
      <c r="O43" s="60"/>
      <c r="P43" s="60"/>
      <c r="Q43" s="60"/>
      <c r="R43" s="60"/>
      <c r="S43" s="60"/>
      <c r="T43" s="226"/>
      <c r="U43" s="226"/>
      <c r="V43" s="226"/>
      <c r="W43" s="226"/>
      <c r="X43" s="226"/>
      <c r="Y43" s="60"/>
    </row>
    <row r="44" spans="1:25" x14ac:dyDescent="0.25">
      <c r="G44" s="60"/>
      <c r="H44" s="228"/>
      <c r="I44" s="228"/>
      <c r="J44" s="228"/>
      <c r="K44" s="228"/>
      <c r="L44" s="228"/>
      <c r="M44" s="60"/>
      <c r="N44" s="60"/>
      <c r="O44" s="60"/>
      <c r="P44" s="60"/>
      <c r="Q44" s="60"/>
      <c r="R44" s="60"/>
      <c r="S44" s="60"/>
      <c r="T44" s="226"/>
      <c r="U44" s="226"/>
      <c r="V44" s="226"/>
      <c r="W44" s="226"/>
      <c r="X44" s="226"/>
      <c r="Y44" s="60"/>
    </row>
    <row r="45" spans="1:25" x14ac:dyDescent="0.25">
      <c r="G45" s="60"/>
      <c r="H45" s="228"/>
      <c r="I45" s="228"/>
      <c r="J45" s="228"/>
      <c r="K45" s="228"/>
      <c r="L45" s="228"/>
      <c r="M45" s="60"/>
      <c r="N45" s="60"/>
      <c r="O45" s="60"/>
      <c r="P45" s="60"/>
      <c r="Q45" s="60"/>
      <c r="R45" s="60"/>
      <c r="S45" s="60"/>
      <c r="T45" s="226"/>
      <c r="U45" s="226"/>
      <c r="V45" s="226"/>
      <c r="W45" s="226"/>
      <c r="X45" s="226"/>
      <c r="Y45" s="60"/>
    </row>
    <row r="46" spans="1:25" x14ac:dyDescent="0.25">
      <c r="G46" s="60"/>
      <c r="H46" s="228"/>
      <c r="I46" s="228"/>
      <c r="J46" s="228"/>
      <c r="K46" s="228"/>
      <c r="L46" s="228"/>
      <c r="M46" s="60"/>
      <c r="N46" s="60"/>
      <c r="O46" s="60"/>
      <c r="P46" s="60"/>
      <c r="Q46" s="60"/>
      <c r="R46" s="60"/>
      <c r="S46" s="60"/>
      <c r="T46" s="226"/>
      <c r="U46" s="226"/>
      <c r="V46" s="226"/>
      <c r="W46" s="226"/>
      <c r="X46" s="226"/>
      <c r="Y46" s="60"/>
    </row>
    <row r="47" spans="1:25" x14ac:dyDescent="0.25">
      <c r="G47" s="60"/>
      <c r="H47" s="228"/>
      <c r="I47" s="228"/>
      <c r="J47" s="228"/>
      <c r="K47" s="228"/>
      <c r="L47" s="228"/>
      <c r="M47" s="60"/>
      <c r="N47" s="60"/>
      <c r="O47" s="60"/>
      <c r="P47" s="60"/>
      <c r="Q47" s="60"/>
      <c r="R47" s="60"/>
      <c r="S47" s="60"/>
      <c r="T47" s="226"/>
      <c r="U47" s="226"/>
      <c r="V47" s="226"/>
      <c r="W47" s="226"/>
      <c r="X47" s="226"/>
      <c r="Y47" s="60"/>
    </row>
    <row r="48" spans="1:25" x14ac:dyDescent="0.25">
      <c r="G48" s="60"/>
      <c r="H48" s="228"/>
      <c r="I48" s="228"/>
      <c r="J48" s="228"/>
      <c r="K48" s="228"/>
      <c r="L48" s="228"/>
      <c r="M48" s="60"/>
      <c r="N48" s="60"/>
      <c r="O48" s="60"/>
      <c r="P48" s="60"/>
      <c r="Q48" s="60"/>
      <c r="R48" s="60"/>
      <c r="S48" s="60"/>
      <c r="T48" s="226"/>
      <c r="U48" s="226"/>
      <c r="V48" s="226"/>
      <c r="W48" s="226"/>
      <c r="X48" s="226"/>
      <c r="Y48" s="60"/>
    </row>
    <row r="49" spans="7:25" x14ac:dyDescent="0.25">
      <c r="G49" s="60"/>
      <c r="H49" s="228"/>
      <c r="I49" s="228"/>
      <c r="J49" s="228"/>
      <c r="K49" s="228"/>
      <c r="L49" s="228"/>
      <c r="M49" s="60"/>
      <c r="N49" s="60"/>
      <c r="O49" s="60"/>
      <c r="P49" s="60"/>
      <c r="Q49" s="60"/>
      <c r="R49" s="60"/>
      <c r="S49" s="60"/>
      <c r="T49" s="226"/>
      <c r="U49" s="226"/>
      <c r="V49" s="226"/>
      <c r="W49" s="226"/>
      <c r="X49" s="226"/>
      <c r="Y49" s="60"/>
    </row>
  </sheetData>
  <mergeCells count="5">
    <mergeCell ref="A1:AD1"/>
    <mergeCell ref="A2:A3"/>
    <mergeCell ref="B2:F2"/>
    <mergeCell ref="G2:G3"/>
    <mergeCell ref="H2:S2"/>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3"/>
  <sheetViews>
    <sheetView zoomScale="89" zoomScaleNormal="89" workbookViewId="0">
      <selection activeCell="Y22" sqref="Y22"/>
    </sheetView>
  </sheetViews>
  <sheetFormatPr baseColWidth="10" defaultColWidth="11.42578125" defaultRowHeight="15" x14ac:dyDescent="0.25"/>
  <cols>
    <col min="1" max="1" width="29.7109375" style="1" customWidth="1"/>
    <col min="2" max="2" width="14.85546875" style="1" customWidth="1"/>
    <col min="3" max="3" width="17" style="1" customWidth="1"/>
    <col min="4" max="4" width="13.28515625" style="1" customWidth="1"/>
    <col min="5" max="5" width="12.85546875" style="1" customWidth="1"/>
    <col min="6" max="6" width="13.85546875" style="1" customWidth="1"/>
    <col min="7" max="7" width="3.7109375" style="8" bestFit="1" customWidth="1"/>
    <col min="8" max="12" width="3.7109375" style="141" bestFit="1" customWidth="1"/>
    <col min="13" max="19" width="3.7109375" style="8" bestFit="1" customWidth="1"/>
    <col min="20" max="23" width="10.28515625" style="8" customWidth="1"/>
    <col min="24" max="24" width="15.140625" style="8" customWidth="1"/>
    <col min="25" max="25" width="28.28515625" style="131" customWidth="1"/>
    <col min="26" max="26" width="56.28515625" style="10" customWidth="1"/>
    <col min="27" max="27" width="15" style="10" customWidth="1"/>
    <col min="28" max="28" width="12.5703125" style="10" customWidth="1"/>
    <col min="29" max="29" width="13.5703125" style="10" customWidth="1"/>
    <col min="30" max="30" width="14" style="10" customWidth="1"/>
  </cols>
  <sheetData>
    <row r="1" spans="1:31" x14ac:dyDescent="0.25">
      <c r="A1" s="294" t="s">
        <v>98</v>
      </c>
      <c r="B1" s="294"/>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row>
    <row r="2" spans="1:31" ht="25.5" x14ac:dyDescent="0.25">
      <c r="A2" s="289" t="s">
        <v>1</v>
      </c>
      <c r="B2" s="289" t="s">
        <v>2</v>
      </c>
      <c r="C2" s="289"/>
      <c r="D2" s="289"/>
      <c r="E2" s="289"/>
      <c r="F2" s="289"/>
      <c r="G2" s="290" t="s">
        <v>3</v>
      </c>
      <c r="H2" s="289" t="s">
        <v>4</v>
      </c>
      <c r="I2" s="289"/>
      <c r="J2" s="289"/>
      <c r="K2" s="289"/>
      <c r="L2" s="289"/>
      <c r="M2" s="289"/>
      <c r="N2" s="289"/>
      <c r="O2" s="289"/>
      <c r="P2" s="289"/>
      <c r="Q2" s="289"/>
      <c r="R2" s="289"/>
      <c r="S2" s="289"/>
      <c r="T2" s="295" t="s">
        <v>643</v>
      </c>
      <c r="U2" s="296"/>
      <c r="V2" s="296"/>
      <c r="W2" s="296"/>
      <c r="X2" s="297"/>
      <c r="Y2" s="244" t="s">
        <v>644</v>
      </c>
      <c r="Z2" s="245" t="s">
        <v>686</v>
      </c>
      <c r="AA2" s="239" t="s">
        <v>5</v>
      </c>
      <c r="AB2" s="240"/>
      <c r="AC2" s="240"/>
      <c r="AD2" s="240"/>
      <c r="AE2" s="241"/>
    </row>
    <row r="3" spans="1:31" ht="53.25" customHeight="1" x14ac:dyDescent="0.25">
      <c r="A3" s="289"/>
      <c r="B3" s="30" t="s">
        <v>6</v>
      </c>
      <c r="C3" s="30" t="s">
        <v>7</v>
      </c>
      <c r="D3" s="30" t="s">
        <v>8</v>
      </c>
      <c r="E3" s="30" t="s">
        <v>9</v>
      </c>
      <c r="F3" s="30" t="s">
        <v>10</v>
      </c>
      <c r="G3" s="290"/>
      <c r="H3" s="134" t="s">
        <v>11</v>
      </c>
      <c r="I3" s="134" t="s">
        <v>12</v>
      </c>
      <c r="J3" s="134" t="s">
        <v>13</v>
      </c>
      <c r="K3" s="134" t="s">
        <v>14</v>
      </c>
      <c r="L3" s="134" t="s">
        <v>15</v>
      </c>
      <c r="M3" s="30" t="s">
        <v>16</v>
      </c>
      <c r="N3" s="30" t="s">
        <v>17</v>
      </c>
      <c r="O3" s="30" t="s">
        <v>18</v>
      </c>
      <c r="P3" s="30" t="s">
        <v>19</v>
      </c>
      <c r="Q3" s="30" t="s">
        <v>20</v>
      </c>
      <c r="R3" s="30" t="s">
        <v>21</v>
      </c>
      <c r="S3" s="30" t="s">
        <v>22</v>
      </c>
      <c r="T3" s="123" t="s">
        <v>576</v>
      </c>
      <c r="U3" s="123" t="s">
        <v>577</v>
      </c>
      <c r="V3" s="123" t="s">
        <v>579</v>
      </c>
      <c r="W3" s="123" t="s">
        <v>578</v>
      </c>
      <c r="X3" s="123" t="s">
        <v>580</v>
      </c>
      <c r="Y3" s="246"/>
      <c r="Z3" s="125"/>
      <c r="AA3" s="238" t="s">
        <v>23</v>
      </c>
      <c r="AB3" s="238" t="s">
        <v>24</v>
      </c>
      <c r="AC3" s="238" t="s">
        <v>25</v>
      </c>
      <c r="AD3" s="238" t="s">
        <v>26</v>
      </c>
      <c r="AE3" s="238" t="s">
        <v>27</v>
      </c>
    </row>
    <row r="4" spans="1:31" ht="76.5" x14ac:dyDescent="0.25">
      <c r="A4" s="291" t="s">
        <v>99</v>
      </c>
      <c r="B4" s="38" t="s">
        <v>100</v>
      </c>
      <c r="C4" s="38" t="s">
        <v>101</v>
      </c>
      <c r="D4" s="38" t="s">
        <v>102</v>
      </c>
      <c r="E4" s="38" t="s">
        <v>32</v>
      </c>
      <c r="F4" s="38" t="s">
        <v>103</v>
      </c>
      <c r="G4" s="63">
        <v>0.01</v>
      </c>
      <c r="H4" s="135">
        <v>0.5</v>
      </c>
      <c r="I4" s="135">
        <v>0.5</v>
      </c>
      <c r="J4" s="135">
        <v>0.5</v>
      </c>
      <c r="K4" s="135">
        <v>0.5</v>
      </c>
      <c r="L4" s="135">
        <v>0.8</v>
      </c>
      <c r="M4" s="64">
        <v>0.8</v>
      </c>
      <c r="N4" s="64">
        <v>0.8</v>
      </c>
      <c r="O4" s="64">
        <v>0.8</v>
      </c>
      <c r="P4" s="64">
        <v>1</v>
      </c>
      <c r="Q4" s="64">
        <v>1</v>
      </c>
      <c r="R4" s="64">
        <v>1</v>
      </c>
      <c r="S4" s="64">
        <v>1</v>
      </c>
      <c r="T4" s="124"/>
      <c r="U4" s="124"/>
      <c r="V4" s="124"/>
      <c r="W4" s="124"/>
      <c r="X4" s="124"/>
      <c r="Y4" s="246"/>
      <c r="Z4" s="126"/>
      <c r="AA4" s="39" t="s">
        <v>104</v>
      </c>
      <c r="AB4" s="38" t="s">
        <v>105</v>
      </c>
      <c r="AC4" s="38" t="s">
        <v>106</v>
      </c>
      <c r="AD4" s="38" t="s">
        <v>34</v>
      </c>
      <c r="AE4" s="38" t="s">
        <v>107</v>
      </c>
    </row>
    <row r="5" spans="1:31" ht="127.5" x14ac:dyDescent="0.25">
      <c r="A5" s="291"/>
      <c r="B5" s="38" t="s">
        <v>108</v>
      </c>
      <c r="C5" s="38" t="s">
        <v>109</v>
      </c>
      <c r="D5" s="38" t="s">
        <v>110</v>
      </c>
      <c r="E5" s="38" t="s">
        <v>32</v>
      </c>
      <c r="F5" s="38" t="s">
        <v>111</v>
      </c>
      <c r="G5" s="63">
        <v>1</v>
      </c>
      <c r="H5" s="135">
        <v>95</v>
      </c>
      <c r="I5" s="135">
        <v>97</v>
      </c>
      <c r="J5" s="135">
        <v>97</v>
      </c>
      <c r="K5" s="135">
        <v>97</v>
      </c>
      <c r="L5" s="135">
        <v>100</v>
      </c>
      <c r="M5" s="64">
        <v>100</v>
      </c>
      <c r="N5" s="64">
        <v>100</v>
      </c>
      <c r="O5" s="64">
        <v>100</v>
      </c>
      <c r="P5" s="64">
        <v>100</v>
      </c>
      <c r="Q5" s="64">
        <v>100</v>
      </c>
      <c r="R5" s="64">
        <v>100</v>
      </c>
      <c r="S5" s="64">
        <v>100</v>
      </c>
      <c r="T5" s="124"/>
      <c r="U5" s="124"/>
      <c r="V5" s="124"/>
      <c r="W5" s="124"/>
      <c r="X5" s="124"/>
      <c r="Y5" s="246"/>
      <c r="Z5" s="126"/>
      <c r="AA5" s="39" t="s">
        <v>112</v>
      </c>
      <c r="AB5" s="38" t="s">
        <v>113</v>
      </c>
      <c r="AC5" s="38" t="s">
        <v>106</v>
      </c>
      <c r="AD5" s="38" t="s">
        <v>34</v>
      </c>
      <c r="AE5" s="38" t="s">
        <v>107</v>
      </c>
    </row>
    <row r="6" spans="1:31" s="37" customFormat="1" ht="63.75" x14ac:dyDescent="0.25">
      <c r="A6" s="32" t="s">
        <v>114</v>
      </c>
      <c r="B6" s="32" t="s">
        <v>115</v>
      </c>
      <c r="C6" s="32" t="s">
        <v>116</v>
      </c>
      <c r="D6" s="32" t="s">
        <v>110</v>
      </c>
      <c r="E6" s="32" t="s">
        <v>117</v>
      </c>
      <c r="F6" s="32" t="s">
        <v>118</v>
      </c>
      <c r="G6" s="72">
        <v>0.95</v>
      </c>
      <c r="H6" s="135">
        <v>75</v>
      </c>
      <c r="I6" s="135">
        <v>75</v>
      </c>
      <c r="J6" s="135">
        <v>75</v>
      </c>
      <c r="K6" s="135">
        <v>75</v>
      </c>
      <c r="L6" s="135">
        <v>85</v>
      </c>
      <c r="M6" s="73">
        <v>85</v>
      </c>
      <c r="N6" s="73">
        <v>85</v>
      </c>
      <c r="O6" s="73">
        <v>85</v>
      </c>
      <c r="P6" s="73">
        <v>90</v>
      </c>
      <c r="Q6" s="73">
        <v>90</v>
      </c>
      <c r="R6" s="73">
        <v>95</v>
      </c>
      <c r="S6" s="73">
        <v>95</v>
      </c>
      <c r="T6" s="124"/>
      <c r="U6" s="124"/>
      <c r="V6" s="124"/>
      <c r="W6" s="124"/>
      <c r="X6" s="124"/>
      <c r="Y6" s="247"/>
      <c r="Z6" s="126"/>
      <c r="AA6" s="40" t="s">
        <v>119</v>
      </c>
      <c r="AB6" s="32" t="s">
        <v>120</v>
      </c>
      <c r="AC6" s="32" t="s">
        <v>106</v>
      </c>
      <c r="AD6" s="32" t="s">
        <v>34</v>
      </c>
      <c r="AE6" s="32" t="s">
        <v>60</v>
      </c>
    </row>
    <row r="7" spans="1:31" s="37" customFormat="1" ht="76.5" x14ac:dyDescent="0.25">
      <c r="A7" s="11" t="s">
        <v>121</v>
      </c>
      <c r="B7" s="11" t="s">
        <v>122</v>
      </c>
      <c r="C7" s="11" t="s">
        <v>123</v>
      </c>
      <c r="D7" s="11" t="s">
        <v>102</v>
      </c>
      <c r="E7" s="11" t="s">
        <v>32</v>
      </c>
      <c r="F7" s="11" t="s">
        <v>124</v>
      </c>
      <c r="G7" s="62">
        <v>1</v>
      </c>
      <c r="H7" s="135">
        <v>1</v>
      </c>
      <c r="I7" s="135">
        <v>1</v>
      </c>
      <c r="J7" s="135">
        <v>1</v>
      </c>
      <c r="K7" s="135">
        <v>1</v>
      </c>
      <c r="L7" s="135">
        <v>1</v>
      </c>
      <c r="M7" s="62">
        <v>1</v>
      </c>
      <c r="N7" s="62">
        <v>1</v>
      </c>
      <c r="O7" s="62">
        <v>1</v>
      </c>
      <c r="P7" s="62">
        <v>1</v>
      </c>
      <c r="Q7" s="62">
        <v>1</v>
      </c>
      <c r="R7" s="62">
        <v>1</v>
      </c>
      <c r="S7" s="62">
        <v>1</v>
      </c>
      <c r="T7" s="132">
        <v>1</v>
      </c>
      <c r="U7" s="132">
        <v>1</v>
      </c>
      <c r="V7" s="132">
        <v>1</v>
      </c>
      <c r="W7" s="132">
        <v>1</v>
      </c>
      <c r="X7" s="132">
        <v>1</v>
      </c>
      <c r="Y7" s="247"/>
      <c r="Z7" s="126" t="s">
        <v>585</v>
      </c>
      <c r="AA7" s="24" t="s">
        <v>125</v>
      </c>
      <c r="AB7" s="11" t="s">
        <v>126</v>
      </c>
      <c r="AC7" s="11" t="s">
        <v>106</v>
      </c>
      <c r="AD7" s="11" t="s">
        <v>34</v>
      </c>
      <c r="AE7" s="11" t="s">
        <v>60</v>
      </c>
    </row>
    <row r="8" spans="1:31" s="37" customFormat="1" ht="89.25" x14ac:dyDescent="0.25">
      <c r="A8" s="11" t="s">
        <v>127</v>
      </c>
      <c r="B8" s="11" t="s">
        <v>128</v>
      </c>
      <c r="C8" s="11" t="s">
        <v>129</v>
      </c>
      <c r="D8" s="11" t="s">
        <v>102</v>
      </c>
      <c r="E8" s="11" t="s">
        <v>32</v>
      </c>
      <c r="F8" s="11" t="s">
        <v>130</v>
      </c>
      <c r="G8" s="62">
        <v>1</v>
      </c>
      <c r="H8" s="135">
        <v>1</v>
      </c>
      <c r="I8" s="135">
        <v>1</v>
      </c>
      <c r="J8" s="135">
        <v>1</v>
      </c>
      <c r="K8" s="135">
        <v>1</v>
      </c>
      <c r="L8" s="135">
        <v>1</v>
      </c>
      <c r="M8" s="62">
        <v>1</v>
      </c>
      <c r="N8" s="62">
        <v>1</v>
      </c>
      <c r="O8" s="62">
        <v>1</v>
      </c>
      <c r="P8" s="62">
        <v>1</v>
      </c>
      <c r="Q8" s="62">
        <v>1</v>
      </c>
      <c r="R8" s="62">
        <v>1</v>
      </c>
      <c r="S8" s="62">
        <v>1</v>
      </c>
      <c r="T8" s="133">
        <v>1</v>
      </c>
      <c r="U8" s="133">
        <v>1</v>
      </c>
      <c r="V8" s="133">
        <v>1</v>
      </c>
      <c r="W8" s="133">
        <v>1</v>
      </c>
      <c r="X8" s="133">
        <v>1</v>
      </c>
      <c r="Y8" s="247"/>
      <c r="Z8" s="126" t="s">
        <v>586</v>
      </c>
      <c r="AA8" s="24" t="s">
        <v>131</v>
      </c>
      <c r="AB8" s="11" t="s">
        <v>132</v>
      </c>
      <c r="AC8" s="11" t="s">
        <v>106</v>
      </c>
      <c r="AD8" s="11" t="s">
        <v>34</v>
      </c>
      <c r="AE8" s="5" t="s">
        <v>50</v>
      </c>
    </row>
    <row r="9" spans="1:31" s="37" customFormat="1" ht="89.25" x14ac:dyDescent="0.25">
      <c r="A9" s="11" t="s">
        <v>133</v>
      </c>
      <c r="B9" s="11" t="s">
        <v>134</v>
      </c>
      <c r="C9" s="11" t="s">
        <v>129</v>
      </c>
      <c r="D9" s="11" t="s">
        <v>102</v>
      </c>
      <c r="E9" s="11" t="s">
        <v>32</v>
      </c>
      <c r="F9" s="11" t="s">
        <v>135</v>
      </c>
      <c r="G9" s="62">
        <v>1</v>
      </c>
      <c r="H9" s="135">
        <v>1</v>
      </c>
      <c r="I9" s="135">
        <v>1</v>
      </c>
      <c r="J9" s="135">
        <v>1</v>
      </c>
      <c r="K9" s="135">
        <v>1</v>
      </c>
      <c r="L9" s="135">
        <v>1</v>
      </c>
      <c r="M9" s="62">
        <v>1</v>
      </c>
      <c r="N9" s="62">
        <v>1</v>
      </c>
      <c r="O9" s="62">
        <v>1</v>
      </c>
      <c r="P9" s="62">
        <v>1</v>
      </c>
      <c r="Q9" s="62">
        <v>1</v>
      </c>
      <c r="R9" s="62">
        <v>1</v>
      </c>
      <c r="S9" s="62">
        <v>1</v>
      </c>
      <c r="T9" s="133">
        <v>1</v>
      </c>
      <c r="U9" s="133">
        <v>1</v>
      </c>
      <c r="V9" s="133">
        <v>1</v>
      </c>
      <c r="W9" s="133">
        <v>1</v>
      </c>
      <c r="X9" s="133">
        <v>1</v>
      </c>
      <c r="Y9" s="247"/>
      <c r="Z9" s="126" t="s">
        <v>586</v>
      </c>
      <c r="AA9" s="24" t="s">
        <v>136</v>
      </c>
      <c r="AB9" s="11" t="s">
        <v>137</v>
      </c>
      <c r="AC9" s="11" t="s">
        <v>106</v>
      </c>
      <c r="AD9" s="11" t="s">
        <v>34</v>
      </c>
      <c r="AE9" s="5" t="s">
        <v>50</v>
      </c>
    </row>
    <row r="10" spans="1:31" s="37" customFormat="1" ht="135" x14ac:dyDescent="0.25">
      <c r="A10" s="292" t="s">
        <v>138</v>
      </c>
      <c r="B10" s="11" t="s">
        <v>139</v>
      </c>
      <c r="C10" s="11" t="s">
        <v>140</v>
      </c>
      <c r="D10" s="11" t="s">
        <v>110</v>
      </c>
      <c r="E10" s="11" t="s">
        <v>32</v>
      </c>
      <c r="F10" s="11" t="s">
        <v>141</v>
      </c>
      <c r="G10" s="62">
        <v>827</v>
      </c>
      <c r="H10" s="135"/>
      <c r="I10" s="135"/>
      <c r="J10" s="135">
        <v>781</v>
      </c>
      <c r="K10" s="135"/>
      <c r="L10" s="135"/>
      <c r="M10" s="62"/>
      <c r="N10" s="62">
        <v>804</v>
      </c>
      <c r="O10" s="62"/>
      <c r="P10" s="62"/>
      <c r="Q10" s="62"/>
      <c r="R10" s="62">
        <v>827</v>
      </c>
      <c r="S10" s="62"/>
      <c r="T10" s="124"/>
      <c r="U10" s="124">
        <v>180</v>
      </c>
      <c r="V10" s="124">
        <v>150</v>
      </c>
      <c r="W10" s="124">
        <v>0</v>
      </c>
      <c r="X10" s="124">
        <v>50</v>
      </c>
      <c r="Y10" s="247" t="s">
        <v>687</v>
      </c>
      <c r="Z10" s="126" t="s">
        <v>587</v>
      </c>
      <c r="AA10" s="24" t="s">
        <v>142</v>
      </c>
      <c r="AB10" s="11" t="s">
        <v>143</v>
      </c>
      <c r="AC10" s="11" t="s">
        <v>106</v>
      </c>
      <c r="AD10" s="11" t="s">
        <v>34</v>
      </c>
      <c r="AE10" s="11" t="s">
        <v>107</v>
      </c>
    </row>
    <row r="11" spans="1:31" s="37" customFormat="1" ht="76.5" x14ac:dyDescent="0.25">
      <c r="A11" s="292"/>
      <c r="B11" s="11" t="s">
        <v>139</v>
      </c>
      <c r="C11" s="11" t="s">
        <v>144</v>
      </c>
      <c r="D11" s="11" t="s">
        <v>110</v>
      </c>
      <c r="E11" s="11" t="s">
        <v>32</v>
      </c>
      <c r="F11" s="11" t="s">
        <v>141</v>
      </c>
      <c r="G11" s="62">
        <v>821</v>
      </c>
      <c r="H11" s="135"/>
      <c r="I11" s="135">
        <v>774</v>
      </c>
      <c r="J11" s="135"/>
      <c r="K11" s="135"/>
      <c r="L11" s="135"/>
      <c r="M11" s="62">
        <v>798</v>
      </c>
      <c r="N11" s="62"/>
      <c r="O11" s="62"/>
      <c r="P11" s="62"/>
      <c r="Q11" s="62">
        <v>821</v>
      </c>
      <c r="R11" s="62"/>
      <c r="S11" s="62"/>
      <c r="T11" s="124"/>
      <c r="U11" s="124"/>
      <c r="V11" s="124"/>
      <c r="W11" s="124"/>
      <c r="X11" s="124"/>
      <c r="Y11" s="247"/>
      <c r="Z11" s="126"/>
      <c r="AA11" s="24" t="s">
        <v>145</v>
      </c>
      <c r="AB11" s="11" t="s">
        <v>143</v>
      </c>
      <c r="AC11" s="11" t="s">
        <v>106</v>
      </c>
      <c r="AD11" s="11" t="s">
        <v>34</v>
      </c>
      <c r="AE11" s="11" t="s">
        <v>107</v>
      </c>
    </row>
    <row r="12" spans="1:31" s="37" customFormat="1" ht="120" x14ac:dyDescent="0.25">
      <c r="A12" s="292"/>
      <c r="B12" s="11" t="s">
        <v>146</v>
      </c>
      <c r="C12" s="11" t="s">
        <v>147</v>
      </c>
      <c r="D12" s="11" t="s">
        <v>110</v>
      </c>
      <c r="E12" s="11" t="s">
        <v>32</v>
      </c>
      <c r="F12" s="11" t="s">
        <v>148</v>
      </c>
      <c r="G12" s="62">
        <v>33</v>
      </c>
      <c r="H12" s="135"/>
      <c r="I12" s="135"/>
      <c r="J12" s="135"/>
      <c r="K12" s="136">
        <f>J10*4%</f>
        <v>31.240000000000002</v>
      </c>
      <c r="L12" s="136"/>
      <c r="M12" s="74"/>
      <c r="N12" s="74"/>
      <c r="O12" s="74">
        <f>N10*4%</f>
        <v>32.160000000000004</v>
      </c>
      <c r="P12" s="74"/>
      <c r="Q12" s="74"/>
      <c r="R12" s="74"/>
      <c r="S12" s="74">
        <f>R10*4%</f>
        <v>33.08</v>
      </c>
      <c r="T12" s="143"/>
      <c r="U12" s="142">
        <v>180</v>
      </c>
      <c r="V12" s="142">
        <v>150</v>
      </c>
      <c r="W12" s="143"/>
      <c r="X12" s="142">
        <v>50</v>
      </c>
      <c r="Y12" s="247" t="s">
        <v>688</v>
      </c>
      <c r="Z12" s="127" t="s">
        <v>588</v>
      </c>
      <c r="AA12" s="24" t="s">
        <v>149</v>
      </c>
      <c r="AB12" s="11" t="s">
        <v>143</v>
      </c>
      <c r="AC12" s="11" t="s">
        <v>106</v>
      </c>
      <c r="AD12" s="11" t="s">
        <v>34</v>
      </c>
      <c r="AE12" s="11" t="s">
        <v>107</v>
      </c>
    </row>
    <row r="13" spans="1:31" s="37" customFormat="1" ht="89.25" x14ac:dyDescent="0.25">
      <c r="A13" s="53" t="s">
        <v>150</v>
      </c>
      <c r="B13" s="32" t="s">
        <v>151</v>
      </c>
      <c r="C13" s="32" t="s">
        <v>152</v>
      </c>
      <c r="D13" s="32" t="s">
        <v>110</v>
      </c>
      <c r="E13" s="32" t="s">
        <v>153</v>
      </c>
      <c r="F13" s="32" t="s">
        <v>154</v>
      </c>
      <c r="G13" s="72">
        <v>1</v>
      </c>
      <c r="H13" s="135">
        <v>50</v>
      </c>
      <c r="I13" s="135">
        <v>60</v>
      </c>
      <c r="J13" s="135">
        <v>65</v>
      </c>
      <c r="K13" s="135">
        <v>70</v>
      </c>
      <c r="L13" s="135">
        <v>75</v>
      </c>
      <c r="M13" s="73">
        <v>85</v>
      </c>
      <c r="N13" s="73">
        <v>85</v>
      </c>
      <c r="O13" s="73">
        <v>85</v>
      </c>
      <c r="P13" s="73">
        <v>90</v>
      </c>
      <c r="Q13" s="73">
        <v>90</v>
      </c>
      <c r="R13" s="73">
        <v>95</v>
      </c>
      <c r="S13" s="73">
        <v>100</v>
      </c>
      <c r="T13" s="124"/>
      <c r="U13" s="124"/>
      <c r="V13" s="124"/>
      <c r="W13" s="124"/>
      <c r="X13" s="124"/>
      <c r="Y13" s="247"/>
      <c r="Z13" s="126"/>
      <c r="AA13" s="40" t="s">
        <v>155</v>
      </c>
      <c r="AB13" s="32" t="s">
        <v>156</v>
      </c>
      <c r="AC13" s="32" t="s">
        <v>106</v>
      </c>
      <c r="AD13" s="32" t="s">
        <v>34</v>
      </c>
      <c r="AE13" s="32" t="s">
        <v>107</v>
      </c>
    </row>
    <row r="14" spans="1:31" s="37" customFormat="1" ht="76.5" x14ac:dyDescent="0.25">
      <c r="A14" s="293" t="s">
        <v>157</v>
      </c>
      <c r="B14" s="11" t="s">
        <v>158</v>
      </c>
      <c r="C14" s="11" t="s">
        <v>159</v>
      </c>
      <c r="D14" s="11" t="s">
        <v>160</v>
      </c>
      <c r="E14" s="11" t="s">
        <v>32</v>
      </c>
      <c r="F14" s="11" t="s">
        <v>161</v>
      </c>
      <c r="G14" s="62">
        <v>1</v>
      </c>
      <c r="H14" s="135">
        <v>1</v>
      </c>
      <c r="I14" s="135"/>
      <c r="J14" s="135"/>
      <c r="K14" s="135"/>
      <c r="L14" s="135">
        <v>1</v>
      </c>
      <c r="M14" s="62"/>
      <c r="N14" s="62"/>
      <c r="O14" s="62"/>
      <c r="P14" s="62">
        <v>1</v>
      </c>
      <c r="Q14" s="62"/>
      <c r="R14" s="62"/>
      <c r="S14" s="62"/>
      <c r="T14" s="133">
        <v>1</v>
      </c>
      <c r="U14" s="145"/>
      <c r="V14" s="145"/>
      <c r="W14" s="145"/>
      <c r="X14" s="133">
        <v>1</v>
      </c>
      <c r="Y14" s="247" t="s">
        <v>645</v>
      </c>
      <c r="Z14" s="126" t="s">
        <v>589</v>
      </c>
      <c r="AA14" s="24" t="s">
        <v>162</v>
      </c>
      <c r="AB14" s="11" t="s">
        <v>163</v>
      </c>
      <c r="AC14" s="11" t="s">
        <v>106</v>
      </c>
      <c r="AD14" s="11" t="s">
        <v>34</v>
      </c>
      <c r="AE14" s="11" t="s">
        <v>164</v>
      </c>
    </row>
    <row r="15" spans="1:31" s="37" customFormat="1" ht="135" x14ac:dyDescent="0.25">
      <c r="A15" s="293"/>
      <c r="B15" s="11" t="s">
        <v>165</v>
      </c>
      <c r="C15" s="11" t="s">
        <v>159</v>
      </c>
      <c r="D15" s="11" t="s">
        <v>110</v>
      </c>
      <c r="E15" s="11" t="s">
        <v>32</v>
      </c>
      <c r="F15" s="11" t="s">
        <v>166</v>
      </c>
      <c r="G15" s="62">
        <v>1</v>
      </c>
      <c r="H15" s="135">
        <v>1</v>
      </c>
      <c r="I15" s="135"/>
      <c r="J15" s="135"/>
      <c r="K15" s="135"/>
      <c r="L15" s="135">
        <v>1</v>
      </c>
      <c r="M15" s="62"/>
      <c r="N15" s="62"/>
      <c r="O15" s="62"/>
      <c r="P15" s="62">
        <v>1</v>
      </c>
      <c r="Q15" s="62"/>
      <c r="R15" s="62"/>
      <c r="S15" s="62"/>
      <c r="T15" s="132">
        <v>1</v>
      </c>
      <c r="U15" s="146"/>
      <c r="V15" s="146"/>
      <c r="W15" s="146"/>
      <c r="X15" s="132">
        <v>1</v>
      </c>
      <c r="Y15" s="247" t="s">
        <v>690</v>
      </c>
      <c r="Z15" s="126" t="s">
        <v>590</v>
      </c>
      <c r="AA15" s="24" t="s">
        <v>167</v>
      </c>
      <c r="AB15" s="11" t="s">
        <v>163</v>
      </c>
      <c r="AC15" s="11" t="s">
        <v>106</v>
      </c>
      <c r="AD15" s="11" t="s">
        <v>34</v>
      </c>
      <c r="AE15" s="11" t="s">
        <v>164</v>
      </c>
    </row>
    <row r="16" spans="1:31" s="37" customFormat="1" ht="76.5" x14ac:dyDescent="0.25">
      <c r="A16" s="11" t="s">
        <v>168</v>
      </c>
      <c r="B16" s="11" t="s">
        <v>169</v>
      </c>
      <c r="C16" s="11" t="s">
        <v>170</v>
      </c>
      <c r="D16" s="11" t="s">
        <v>110</v>
      </c>
      <c r="E16" s="11" t="s">
        <v>153</v>
      </c>
      <c r="F16" s="11" t="s">
        <v>171</v>
      </c>
      <c r="G16" s="61">
        <v>1</v>
      </c>
      <c r="H16" s="135">
        <v>50</v>
      </c>
      <c r="I16" s="135">
        <v>60</v>
      </c>
      <c r="J16" s="135">
        <v>65</v>
      </c>
      <c r="K16" s="135">
        <v>70</v>
      </c>
      <c r="L16" s="135">
        <v>75</v>
      </c>
      <c r="M16" s="62">
        <v>85</v>
      </c>
      <c r="N16" s="62">
        <v>85</v>
      </c>
      <c r="O16" s="62">
        <v>85</v>
      </c>
      <c r="P16" s="62">
        <v>90</v>
      </c>
      <c r="Q16" s="62">
        <v>90</v>
      </c>
      <c r="R16" s="62">
        <v>95</v>
      </c>
      <c r="S16" s="62">
        <v>100</v>
      </c>
      <c r="T16" s="133">
        <v>50</v>
      </c>
      <c r="U16" s="133">
        <v>60</v>
      </c>
      <c r="V16" s="133">
        <v>65</v>
      </c>
      <c r="W16" s="133">
        <v>70</v>
      </c>
      <c r="X16" s="133">
        <v>75</v>
      </c>
      <c r="Y16" s="247" t="s">
        <v>646</v>
      </c>
      <c r="Z16" s="126" t="s">
        <v>591</v>
      </c>
      <c r="AA16" s="24" t="s">
        <v>155</v>
      </c>
      <c r="AB16" s="11" t="s">
        <v>156</v>
      </c>
      <c r="AC16" s="11" t="s">
        <v>106</v>
      </c>
      <c r="AD16" s="11" t="s">
        <v>34</v>
      </c>
      <c r="AE16" s="11" t="s">
        <v>107</v>
      </c>
    </row>
    <row r="17" spans="1:32" s="4" customFormat="1" ht="127.5" x14ac:dyDescent="0.25">
      <c r="A17" s="291" t="s">
        <v>172</v>
      </c>
      <c r="B17" s="38" t="s">
        <v>173</v>
      </c>
      <c r="C17" s="38" t="s">
        <v>174</v>
      </c>
      <c r="D17" s="38" t="s">
        <v>110</v>
      </c>
      <c r="E17" s="38" t="s">
        <v>32</v>
      </c>
      <c r="F17" s="38" t="s">
        <v>175</v>
      </c>
      <c r="G17" s="63">
        <v>1</v>
      </c>
      <c r="H17" s="137">
        <v>95</v>
      </c>
      <c r="I17" s="135">
        <v>97</v>
      </c>
      <c r="J17" s="135">
        <v>97</v>
      </c>
      <c r="K17" s="135">
        <v>97</v>
      </c>
      <c r="L17" s="135">
        <v>100</v>
      </c>
      <c r="M17" s="64">
        <v>100</v>
      </c>
      <c r="N17" s="64">
        <v>100</v>
      </c>
      <c r="O17" s="64">
        <v>100</v>
      </c>
      <c r="P17" s="64">
        <v>100</v>
      </c>
      <c r="Q17" s="64">
        <v>100</v>
      </c>
      <c r="R17" s="64">
        <v>100</v>
      </c>
      <c r="S17" s="64">
        <v>100</v>
      </c>
      <c r="T17" s="124"/>
      <c r="U17" s="124"/>
      <c r="V17" s="124"/>
      <c r="W17" s="124"/>
      <c r="X17" s="124"/>
      <c r="Y17" s="248"/>
      <c r="Z17" s="126"/>
      <c r="AA17" s="39" t="s">
        <v>176</v>
      </c>
      <c r="AB17" s="38" t="s">
        <v>177</v>
      </c>
      <c r="AC17" s="38" t="s">
        <v>106</v>
      </c>
      <c r="AD17" s="38" t="s">
        <v>34</v>
      </c>
      <c r="AE17" s="38" t="s">
        <v>107</v>
      </c>
      <c r="AF17" s="4" t="s">
        <v>642</v>
      </c>
    </row>
    <row r="18" spans="1:32" s="4" customFormat="1" ht="76.5" x14ac:dyDescent="0.25">
      <c r="A18" s="291"/>
      <c r="B18" s="38" t="s">
        <v>178</v>
      </c>
      <c r="C18" s="38" t="s">
        <v>179</v>
      </c>
      <c r="D18" s="38" t="s">
        <v>110</v>
      </c>
      <c r="E18" s="38" t="s">
        <v>32</v>
      </c>
      <c r="F18" s="38" t="s">
        <v>175</v>
      </c>
      <c r="G18" s="63">
        <v>1</v>
      </c>
      <c r="H18" s="135">
        <v>95</v>
      </c>
      <c r="I18" s="135">
        <v>97</v>
      </c>
      <c r="J18" s="135">
        <v>97</v>
      </c>
      <c r="K18" s="135">
        <v>97</v>
      </c>
      <c r="L18" s="135">
        <v>100</v>
      </c>
      <c r="M18" s="64">
        <v>100</v>
      </c>
      <c r="N18" s="64">
        <v>100</v>
      </c>
      <c r="O18" s="64">
        <v>100</v>
      </c>
      <c r="P18" s="64">
        <v>100</v>
      </c>
      <c r="Q18" s="64">
        <v>100</v>
      </c>
      <c r="R18" s="64">
        <v>100</v>
      </c>
      <c r="S18" s="64">
        <v>100</v>
      </c>
      <c r="T18" s="124"/>
      <c r="U18" s="124"/>
      <c r="V18" s="124"/>
      <c r="W18" s="124"/>
      <c r="X18" s="124"/>
      <c r="Y18" s="248"/>
      <c r="Z18" s="126"/>
      <c r="AA18" s="39" t="s">
        <v>180</v>
      </c>
      <c r="AB18" s="38" t="s">
        <v>181</v>
      </c>
      <c r="AC18" s="38" t="s">
        <v>106</v>
      </c>
      <c r="AD18" s="38" t="s">
        <v>182</v>
      </c>
      <c r="AE18" s="38" t="s">
        <v>107</v>
      </c>
      <c r="AF18" s="4" t="s">
        <v>642</v>
      </c>
    </row>
    <row r="19" spans="1:32" s="37" customFormat="1" ht="76.5" x14ac:dyDescent="0.25">
      <c r="A19" s="291"/>
      <c r="B19" s="38" t="s">
        <v>183</v>
      </c>
      <c r="C19" s="38" t="s">
        <v>184</v>
      </c>
      <c r="D19" s="38" t="s">
        <v>110</v>
      </c>
      <c r="E19" s="38" t="s">
        <v>32</v>
      </c>
      <c r="F19" s="38" t="s">
        <v>175</v>
      </c>
      <c r="G19" s="63">
        <v>0.01</v>
      </c>
      <c r="H19" s="135">
        <v>0.5</v>
      </c>
      <c r="I19" s="135">
        <v>0.5</v>
      </c>
      <c r="J19" s="135">
        <v>0.5</v>
      </c>
      <c r="K19" s="135">
        <v>0.5</v>
      </c>
      <c r="L19" s="135">
        <v>1</v>
      </c>
      <c r="M19" s="64">
        <v>1</v>
      </c>
      <c r="N19" s="64">
        <v>1</v>
      </c>
      <c r="O19" s="64">
        <v>1</v>
      </c>
      <c r="P19" s="64">
        <v>1</v>
      </c>
      <c r="Q19" s="64">
        <v>1</v>
      </c>
      <c r="R19" s="64">
        <v>1</v>
      </c>
      <c r="S19" s="64">
        <v>1</v>
      </c>
      <c r="T19" s="124"/>
      <c r="U19" s="124"/>
      <c r="V19" s="124"/>
      <c r="W19" s="124"/>
      <c r="X19" s="124"/>
      <c r="Y19" s="247"/>
      <c r="Z19" s="126"/>
      <c r="AA19" s="39" t="s">
        <v>185</v>
      </c>
      <c r="AB19" s="38" t="s">
        <v>186</v>
      </c>
      <c r="AC19" s="38" t="s">
        <v>106</v>
      </c>
      <c r="AD19" s="38" t="s">
        <v>34</v>
      </c>
      <c r="AE19" s="38" t="s">
        <v>107</v>
      </c>
      <c r="AF19" s="4" t="s">
        <v>642</v>
      </c>
    </row>
    <row r="20" spans="1:32" s="37" customFormat="1" ht="76.5" x14ac:dyDescent="0.25">
      <c r="A20" s="32" t="s">
        <v>187</v>
      </c>
      <c r="B20" s="32" t="s">
        <v>188</v>
      </c>
      <c r="C20" s="32" t="s">
        <v>189</v>
      </c>
      <c r="D20" s="32" t="s">
        <v>110</v>
      </c>
      <c r="E20" s="32" t="s">
        <v>153</v>
      </c>
      <c r="F20" s="32" t="s">
        <v>190</v>
      </c>
      <c r="G20" s="72">
        <v>0.95</v>
      </c>
      <c r="H20" s="135">
        <v>100</v>
      </c>
      <c r="I20" s="135">
        <v>100</v>
      </c>
      <c r="J20" s="135">
        <v>100</v>
      </c>
      <c r="K20" s="135">
        <v>100</v>
      </c>
      <c r="L20" s="135">
        <v>100</v>
      </c>
      <c r="M20" s="73">
        <v>100</v>
      </c>
      <c r="N20" s="73">
        <v>100</v>
      </c>
      <c r="O20" s="73">
        <v>100</v>
      </c>
      <c r="P20" s="73">
        <v>100</v>
      </c>
      <c r="Q20" s="73">
        <v>100</v>
      </c>
      <c r="R20" s="73">
        <v>100</v>
      </c>
      <c r="S20" s="73">
        <v>100</v>
      </c>
      <c r="T20" s="124"/>
      <c r="U20" s="124"/>
      <c r="V20" s="124"/>
      <c r="W20" s="124"/>
      <c r="X20" s="124"/>
      <c r="Y20" s="247"/>
      <c r="Z20" s="126"/>
      <c r="AA20" s="40" t="s">
        <v>191</v>
      </c>
      <c r="AB20" s="32" t="s">
        <v>186</v>
      </c>
      <c r="AC20" s="32" t="s">
        <v>106</v>
      </c>
      <c r="AD20" s="32" t="s">
        <v>34</v>
      </c>
      <c r="AE20" s="32" t="s">
        <v>107</v>
      </c>
    </row>
    <row r="21" spans="1:32" s="37" customFormat="1" ht="90" x14ac:dyDescent="0.25">
      <c r="A21" s="11" t="s">
        <v>192</v>
      </c>
      <c r="B21" s="11" t="s">
        <v>193</v>
      </c>
      <c r="C21" s="11" t="s">
        <v>194</v>
      </c>
      <c r="D21" s="11" t="s">
        <v>110</v>
      </c>
      <c r="E21" s="11" t="s">
        <v>153</v>
      </c>
      <c r="F21" s="11" t="s">
        <v>195</v>
      </c>
      <c r="G21" s="62">
        <v>6</v>
      </c>
      <c r="H21" s="135"/>
      <c r="I21" s="135">
        <v>6</v>
      </c>
      <c r="J21" s="135"/>
      <c r="K21" s="135"/>
      <c r="L21" s="135"/>
      <c r="M21" s="62"/>
      <c r="N21" s="62">
        <v>6</v>
      </c>
      <c r="O21" s="62"/>
      <c r="P21" s="62"/>
      <c r="Q21" s="62"/>
      <c r="R21" s="62"/>
      <c r="S21" s="62"/>
      <c r="T21" s="145"/>
      <c r="U21" s="133">
        <v>1</v>
      </c>
      <c r="V21" s="145"/>
      <c r="W21" s="145"/>
      <c r="X21" s="145"/>
      <c r="Y21" s="247" t="s">
        <v>689</v>
      </c>
      <c r="Z21" s="126" t="s">
        <v>592</v>
      </c>
      <c r="AA21" s="24" t="s">
        <v>196</v>
      </c>
      <c r="AB21" s="11" t="s">
        <v>163</v>
      </c>
      <c r="AC21" s="11" t="s">
        <v>106</v>
      </c>
      <c r="AD21" s="11" t="s">
        <v>34</v>
      </c>
      <c r="AE21" s="11" t="s">
        <v>164</v>
      </c>
    </row>
    <row r="22" spans="1:32" s="37" customFormat="1" ht="90.75" x14ac:dyDescent="0.25">
      <c r="A22" s="11" t="s">
        <v>197</v>
      </c>
      <c r="B22" s="11" t="s">
        <v>198</v>
      </c>
      <c r="C22" s="11" t="s">
        <v>199</v>
      </c>
      <c r="D22" s="11" t="s">
        <v>110</v>
      </c>
      <c r="E22" s="11" t="s">
        <v>153</v>
      </c>
      <c r="F22" s="11" t="s">
        <v>175</v>
      </c>
      <c r="G22" s="62">
        <v>3</v>
      </c>
      <c r="H22" s="135">
        <v>3</v>
      </c>
      <c r="I22" s="135">
        <v>3</v>
      </c>
      <c r="J22" s="135">
        <v>3</v>
      </c>
      <c r="K22" s="135">
        <v>3</v>
      </c>
      <c r="L22" s="135">
        <v>3</v>
      </c>
      <c r="M22" s="62">
        <v>3</v>
      </c>
      <c r="N22" s="62">
        <v>3</v>
      </c>
      <c r="O22" s="62">
        <v>3</v>
      </c>
      <c r="P22" s="62">
        <v>3</v>
      </c>
      <c r="Q22" s="62">
        <v>3</v>
      </c>
      <c r="R22" s="62">
        <v>3</v>
      </c>
      <c r="S22" s="62">
        <v>3</v>
      </c>
      <c r="T22" s="133">
        <v>2</v>
      </c>
      <c r="U22" s="133">
        <v>2</v>
      </c>
      <c r="V22" s="133">
        <v>2</v>
      </c>
      <c r="W22" s="133">
        <v>2</v>
      </c>
      <c r="X22" s="133">
        <v>2</v>
      </c>
      <c r="Y22" s="247" t="s">
        <v>691</v>
      </c>
      <c r="Z22" s="126" t="s">
        <v>593</v>
      </c>
      <c r="AA22" s="24" t="s">
        <v>200</v>
      </c>
      <c r="AB22" s="11" t="s">
        <v>201</v>
      </c>
      <c r="AC22" s="11" t="s">
        <v>202</v>
      </c>
      <c r="AD22" s="11" t="s">
        <v>182</v>
      </c>
      <c r="AE22" s="11" t="s">
        <v>107</v>
      </c>
    </row>
    <row r="23" spans="1:32" s="37" customFormat="1" x14ac:dyDescent="0.25">
      <c r="A23" s="10"/>
      <c r="B23" s="10"/>
      <c r="C23" s="10"/>
      <c r="D23" s="10"/>
      <c r="E23" s="10"/>
      <c r="F23" s="10"/>
      <c r="G23" s="29"/>
      <c r="H23" s="138"/>
      <c r="I23" s="138"/>
      <c r="J23" s="138"/>
      <c r="K23" s="138"/>
      <c r="L23" s="138"/>
      <c r="M23" s="29"/>
      <c r="N23" s="29"/>
      <c r="O23" s="29"/>
      <c r="P23" s="29"/>
      <c r="Q23" s="29"/>
      <c r="R23" s="29"/>
      <c r="S23" s="29"/>
      <c r="T23" s="29"/>
      <c r="U23" s="29"/>
      <c r="V23" s="29"/>
      <c r="W23" s="29"/>
      <c r="X23" s="29"/>
      <c r="Y23" s="128"/>
      <c r="Z23" s="33"/>
      <c r="AA23" s="10"/>
      <c r="AB23" s="10"/>
      <c r="AC23" s="10"/>
      <c r="AD23" s="10"/>
    </row>
    <row r="24" spans="1:32" s="37" customFormat="1" x14ac:dyDescent="0.25">
      <c r="A24" s="10"/>
      <c r="B24" s="10"/>
      <c r="C24" s="10"/>
      <c r="D24" s="10"/>
      <c r="E24" s="10"/>
      <c r="F24" s="10"/>
      <c r="G24" s="29"/>
      <c r="H24" s="138"/>
      <c r="I24" s="138"/>
      <c r="J24" s="138"/>
      <c r="K24" s="138"/>
      <c r="L24" s="138"/>
      <c r="M24" s="29"/>
      <c r="N24" s="29"/>
      <c r="O24" s="29"/>
      <c r="P24" s="29"/>
      <c r="Q24" s="29"/>
      <c r="R24" s="29"/>
      <c r="S24" s="29"/>
      <c r="T24" s="29"/>
      <c r="U24" s="29"/>
      <c r="V24" s="29"/>
      <c r="W24" s="29"/>
      <c r="X24" s="29"/>
      <c r="Y24" s="128"/>
      <c r="Z24" s="33"/>
      <c r="AA24" s="10"/>
      <c r="AB24" s="10"/>
      <c r="AC24" s="10"/>
      <c r="AD24" s="10"/>
    </row>
    <row r="25" spans="1:32" s="37" customFormat="1" x14ac:dyDescent="0.25">
      <c r="A25" s="10"/>
      <c r="B25" s="10"/>
      <c r="C25" s="10"/>
      <c r="D25" s="10"/>
      <c r="E25" s="10"/>
      <c r="F25" s="10"/>
      <c r="G25" s="29"/>
      <c r="H25" s="138"/>
      <c r="I25" s="138"/>
      <c r="J25" s="138"/>
      <c r="K25" s="138"/>
      <c r="L25" s="138"/>
      <c r="M25" s="29"/>
      <c r="N25" s="29"/>
      <c r="O25" s="29"/>
      <c r="P25" s="29"/>
      <c r="Q25" s="29"/>
      <c r="R25" s="29"/>
      <c r="S25" s="29"/>
      <c r="T25" s="29"/>
      <c r="U25" s="29"/>
      <c r="V25" s="29"/>
      <c r="W25" s="29"/>
      <c r="X25" s="29"/>
      <c r="Y25" s="128"/>
      <c r="Z25" s="33"/>
      <c r="AA25" s="10"/>
      <c r="AB25" s="10"/>
      <c r="AC25" s="10"/>
      <c r="AD25" s="10"/>
    </row>
    <row r="26" spans="1:32" s="36" customFormat="1" x14ac:dyDescent="0.25">
      <c r="A26" s="6"/>
      <c r="B26" s="6"/>
      <c r="C26" s="6"/>
      <c r="D26" s="6"/>
      <c r="E26" s="6"/>
      <c r="F26" s="6"/>
      <c r="G26" s="35"/>
      <c r="H26" s="139"/>
      <c r="I26" s="139"/>
      <c r="J26" s="139"/>
      <c r="K26" s="139"/>
      <c r="L26" s="139"/>
      <c r="M26" s="35"/>
      <c r="N26" s="35"/>
      <c r="O26" s="35"/>
      <c r="P26" s="35"/>
      <c r="Q26" s="35"/>
      <c r="R26" s="35"/>
      <c r="S26" s="35"/>
      <c r="T26" s="35"/>
      <c r="U26" s="35"/>
      <c r="V26" s="35"/>
      <c r="W26" s="35"/>
      <c r="X26" s="35"/>
      <c r="Y26" s="129"/>
      <c r="Z26" s="34"/>
      <c r="AA26" s="6"/>
      <c r="AB26" s="6"/>
      <c r="AC26" s="6"/>
      <c r="AD26" s="6"/>
    </row>
    <row r="27" spans="1:32" s="36" customFormat="1" x14ac:dyDescent="0.25">
      <c r="A27" s="6"/>
      <c r="B27" s="6"/>
      <c r="C27" s="6"/>
      <c r="D27" s="6"/>
      <c r="E27" s="6"/>
      <c r="F27" s="6"/>
      <c r="G27" s="35"/>
      <c r="H27" s="139"/>
      <c r="I27" s="139"/>
      <c r="J27" s="139"/>
      <c r="K27" s="139"/>
      <c r="L27" s="139"/>
      <c r="M27" s="35"/>
      <c r="N27" s="35"/>
      <c r="O27" s="35"/>
      <c r="P27" s="35"/>
      <c r="Q27" s="35"/>
      <c r="R27" s="35"/>
      <c r="S27" s="35"/>
      <c r="T27" s="35"/>
      <c r="U27" s="35"/>
      <c r="V27" s="35"/>
      <c r="W27" s="35"/>
      <c r="X27" s="35"/>
      <c r="Y27" s="129"/>
      <c r="Z27" s="34"/>
      <c r="AA27" s="6"/>
      <c r="AB27" s="6"/>
      <c r="AC27" s="6"/>
      <c r="AD27" s="6"/>
    </row>
    <row r="28" spans="1:32" s="36" customFormat="1" x14ac:dyDescent="0.25">
      <c r="A28" s="6"/>
      <c r="B28" s="6"/>
      <c r="C28" s="6"/>
      <c r="D28" s="6"/>
      <c r="E28" s="6"/>
      <c r="F28" s="6"/>
      <c r="G28" s="35"/>
      <c r="H28" s="139"/>
      <c r="I28" s="139"/>
      <c r="J28" s="139"/>
      <c r="K28" s="139"/>
      <c r="L28" s="139"/>
      <c r="M28" s="35"/>
      <c r="N28" s="35"/>
      <c r="O28" s="35"/>
      <c r="P28" s="35"/>
      <c r="Q28" s="35"/>
      <c r="R28" s="35"/>
      <c r="S28" s="35"/>
      <c r="T28" s="35"/>
      <c r="U28" s="35"/>
      <c r="V28" s="35"/>
      <c r="W28" s="35"/>
      <c r="X28" s="35"/>
      <c r="Y28" s="129"/>
      <c r="Z28" s="34"/>
      <c r="AA28" s="6"/>
      <c r="AB28" s="6"/>
      <c r="AC28" s="6"/>
      <c r="AD28" s="6"/>
    </row>
    <row r="29" spans="1:32" s="36" customFormat="1" x14ac:dyDescent="0.25">
      <c r="A29" s="6"/>
      <c r="B29" s="6"/>
      <c r="C29" s="6"/>
      <c r="D29" s="6"/>
      <c r="E29" s="6"/>
      <c r="F29" s="6"/>
      <c r="G29" s="35"/>
      <c r="H29" s="139"/>
      <c r="I29" s="139"/>
      <c r="J29" s="139"/>
      <c r="K29" s="139"/>
      <c r="L29" s="139"/>
      <c r="M29" s="35"/>
      <c r="N29" s="35"/>
      <c r="O29" s="35"/>
      <c r="P29" s="35"/>
      <c r="Q29" s="35"/>
      <c r="R29" s="35"/>
      <c r="S29" s="35"/>
      <c r="T29" s="35"/>
      <c r="U29" s="35"/>
      <c r="V29" s="35"/>
      <c r="W29" s="35"/>
      <c r="X29" s="35"/>
      <c r="Y29" s="129"/>
      <c r="Z29" s="34"/>
      <c r="AA29" s="6"/>
      <c r="AB29" s="6"/>
      <c r="AC29" s="6"/>
      <c r="AD29" s="6"/>
    </row>
    <row r="30" spans="1:32" s="36" customFormat="1" x14ac:dyDescent="0.25">
      <c r="A30" s="6"/>
      <c r="B30" s="6"/>
      <c r="C30" s="6"/>
      <c r="D30" s="6"/>
      <c r="E30" s="6"/>
      <c r="F30" s="6"/>
      <c r="G30" s="35"/>
      <c r="H30" s="139"/>
      <c r="I30" s="139"/>
      <c r="J30" s="139"/>
      <c r="K30" s="139"/>
      <c r="L30" s="139"/>
      <c r="M30" s="35"/>
      <c r="N30" s="35"/>
      <c r="O30" s="35"/>
      <c r="P30" s="35"/>
      <c r="Q30" s="35"/>
      <c r="R30" s="35"/>
      <c r="S30" s="35"/>
      <c r="T30" s="35"/>
      <c r="U30" s="35"/>
      <c r="V30" s="35"/>
      <c r="W30" s="35"/>
      <c r="X30" s="35"/>
      <c r="Y30" s="129"/>
      <c r="Z30" s="34"/>
      <c r="AA30" s="6"/>
      <c r="AB30" s="6"/>
      <c r="AC30" s="6"/>
      <c r="AD30" s="6"/>
    </row>
    <row r="31" spans="1:32" s="36" customFormat="1" x14ac:dyDescent="0.25">
      <c r="A31" s="6"/>
      <c r="B31" s="6"/>
      <c r="C31" s="6"/>
      <c r="D31" s="6"/>
      <c r="E31" s="6"/>
      <c r="F31" s="6"/>
      <c r="G31" s="35"/>
      <c r="H31" s="139"/>
      <c r="I31" s="139"/>
      <c r="J31" s="139"/>
      <c r="K31" s="139"/>
      <c r="L31" s="139"/>
      <c r="M31" s="35"/>
      <c r="N31" s="35"/>
      <c r="O31" s="35"/>
      <c r="P31" s="35"/>
      <c r="Q31" s="35"/>
      <c r="R31" s="35"/>
      <c r="S31" s="35"/>
      <c r="T31" s="35"/>
      <c r="U31" s="35"/>
      <c r="V31" s="35"/>
      <c r="W31" s="35"/>
      <c r="X31" s="35"/>
      <c r="Y31" s="129"/>
      <c r="Z31" s="34"/>
      <c r="AA31" s="6"/>
      <c r="AB31" s="6"/>
      <c r="AC31" s="6"/>
      <c r="AD31" s="6"/>
    </row>
    <row r="32" spans="1:32" s="36" customFormat="1" x14ac:dyDescent="0.25">
      <c r="A32" s="6"/>
      <c r="B32" s="6"/>
      <c r="C32" s="6"/>
      <c r="D32" s="6"/>
      <c r="E32" s="6"/>
      <c r="F32" s="6"/>
      <c r="G32" s="35"/>
      <c r="H32" s="139"/>
      <c r="I32" s="139"/>
      <c r="J32" s="139"/>
      <c r="K32" s="139"/>
      <c r="L32" s="139"/>
      <c r="M32" s="35"/>
      <c r="N32" s="35"/>
      <c r="O32" s="35"/>
      <c r="P32" s="35"/>
      <c r="Q32" s="35"/>
      <c r="R32" s="35"/>
      <c r="S32" s="35"/>
      <c r="T32" s="35"/>
      <c r="U32" s="35"/>
      <c r="V32" s="35"/>
      <c r="W32" s="35"/>
      <c r="X32" s="35"/>
      <c r="Y32" s="129"/>
      <c r="Z32" s="34"/>
      <c r="AA32" s="6"/>
      <c r="AB32" s="6"/>
      <c r="AC32" s="6"/>
      <c r="AD32" s="6"/>
    </row>
    <row r="33" spans="1:30" s="4" customFormat="1" x14ac:dyDescent="0.25">
      <c r="A33" s="3"/>
      <c r="B33" s="3"/>
      <c r="C33" s="3"/>
      <c r="D33" s="3"/>
      <c r="E33" s="3"/>
      <c r="F33" s="3"/>
      <c r="G33" s="20"/>
      <c r="H33" s="140"/>
      <c r="I33" s="140"/>
      <c r="J33" s="140"/>
      <c r="K33" s="140"/>
      <c r="L33" s="140"/>
      <c r="M33" s="20"/>
      <c r="N33" s="20"/>
      <c r="O33" s="20"/>
      <c r="P33" s="20"/>
      <c r="Q33" s="20"/>
      <c r="R33" s="20"/>
      <c r="S33" s="20"/>
      <c r="T33" s="20"/>
      <c r="U33" s="20"/>
      <c r="V33" s="20"/>
      <c r="W33" s="20"/>
      <c r="X33" s="20"/>
      <c r="Y33" s="130"/>
      <c r="Z33" s="33"/>
      <c r="AA33" s="10"/>
      <c r="AB33" s="10"/>
      <c r="AC33" s="10"/>
      <c r="AD33" s="10"/>
    </row>
    <row r="34" spans="1:30" s="4" customFormat="1" x14ac:dyDescent="0.25">
      <c r="A34" s="3"/>
      <c r="B34" s="3"/>
      <c r="C34" s="3"/>
      <c r="D34" s="3"/>
      <c r="E34" s="3"/>
      <c r="F34" s="3"/>
      <c r="G34" s="20"/>
      <c r="H34" s="140"/>
      <c r="I34" s="140"/>
      <c r="J34" s="140"/>
      <c r="K34" s="140"/>
      <c r="L34" s="140"/>
      <c r="M34" s="20"/>
      <c r="N34" s="20"/>
      <c r="O34" s="20"/>
      <c r="P34" s="20"/>
      <c r="Q34" s="20"/>
      <c r="R34" s="20"/>
      <c r="S34" s="20"/>
      <c r="T34" s="20"/>
      <c r="U34" s="20"/>
      <c r="V34" s="20"/>
      <c r="W34" s="20"/>
      <c r="X34" s="20"/>
      <c r="Y34" s="130"/>
      <c r="Z34" s="33"/>
      <c r="AA34" s="10"/>
      <c r="AB34" s="10"/>
      <c r="AC34" s="10"/>
      <c r="AD34" s="10"/>
    </row>
    <row r="35" spans="1:30" s="4" customFormat="1" x14ac:dyDescent="0.25">
      <c r="A35" s="3"/>
      <c r="B35" s="3"/>
      <c r="C35" s="3"/>
      <c r="D35" s="3"/>
      <c r="E35" s="3"/>
      <c r="F35" s="3"/>
      <c r="G35" s="20"/>
      <c r="H35" s="140"/>
      <c r="I35" s="140"/>
      <c r="J35" s="140"/>
      <c r="K35" s="140"/>
      <c r="L35" s="140"/>
      <c r="M35" s="20"/>
      <c r="N35" s="20"/>
      <c r="O35" s="20"/>
      <c r="P35" s="20"/>
      <c r="Q35" s="20"/>
      <c r="R35" s="20"/>
      <c r="S35" s="20"/>
      <c r="T35" s="20"/>
      <c r="U35" s="20"/>
      <c r="V35" s="20"/>
      <c r="W35" s="20"/>
      <c r="X35" s="20"/>
      <c r="Y35" s="130"/>
      <c r="Z35" s="33"/>
      <c r="AA35" s="10"/>
      <c r="AB35" s="10"/>
      <c r="AC35" s="10"/>
      <c r="AD35" s="10"/>
    </row>
    <row r="36" spans="1:30" s="4" customFormat="1" x14ac:dyDescent="0.25">
      <c r="A36" s="3"/>
      <c r="B36" s="3"/>
      <c r="C36" s="3"/>
      <c r="D36" s="3"/>
      <c r="E36" s="3"/>
      <c r="F36" s="3"/>
      <c r="G36" s="20"/>
      <c r="H36" s="140"/>
      <c r="I36" s="140"/>
      <c r="J36" s="140"/>
      <c r="K36" s="140"/>
      <c r="L36" s="140"/>
      <c r="M36" s="20"/>
      <c r="N36" s="20"/>
      <c r="O36" s="20"/>
      <c r="P36" s="20"/>
      <c r="Q36" s="20"/>
      <c r="R36" s="20"/>
      <c r="S36" s="20"/>
      <c r="T36" s="20"/>
      <c r="U36" s="20"/>
      <c r="V36" s="20"/>
      <c r="W36" s="20"/>
      <c r="X36" s="20"/>
      <c r="Y36" s="130"/>
      <c r="Z36" s="33"/>
      <c r="AA36" s="10"/>
      <c r="AB36" s="10"/>
      <c r="AC36" s="10"/>
      <c r="AD36" s="10"/>
    </row>
    <row r="37" spans="1:30" s="4" customFormat="1" x14ac:dyDescent="0.25">
      <c r="A37" s="3"/>
      <c r="B37" s="3"/>
      <c r="C37" s="3"/>
      <c r="D37" s="3"/>
      <c r="E37" s="3"/>
      <c r="F37" s="3"/>
      <c r="G37" s="20"/>
      <c r="H37" s="140"/>
      <c r="I37" s="140"/>
      <c r="J37" s="140"/>
      <c r="K37" s="140"/>
      <c r="L37" s="140"/>
      <c r="M37" s="20"/>
      <c r="N37" s="20"/>
      <c r="O37" s="20"/>
      <c r="P37" s="20"/>
      <c r="Q37" s="20"/>
      <c r="R37" s="20"/>
      <c r="S37" s="20"/>
      <c r="T37" s="20"/>
      <c r="U37" s="20"/>
      <c r="V37" s="20"/>
      <c r="W37" s="20"/>
      <c r="X37" s="20"/>
      <c r="Y37" s="130"/>
      <c r="Z37" s="33"/>
      <c r="AA37" s="10"/>
      <c r="AB37" s="10"/>
      <c r="AC37" s="10"/>
      <c r="AD37" s="10"/>
    </row>
    <row r="38" spans="1:30" s="4" customFormat="1" x14ac:dyDescent="0.25">
      <c r="A38" s="3"/>
      <c r="B38" s="3"/>
      <c r="C38" s="3"/>
      <c r="D38" s="3"/>
      <c r="E38" s="3"/>
      <c r="F38" s="3"/>
      <c r="G38" s="20"/>
      <c r="H38" s="140"/>
      <c r="I38" s="140"/>
      <c r="J38" s="140"/>
      <c r="K38" s="140"/>
      <c r="L38" s="140"/>
      <c r="M38" s="20"/>
      <c r="N38" s="20"/>
      <c r="O38" s="20"/>
      <c r="P38" s="20"/>
      <c r="Q38" s="20"/>
      <c r="R38" s="20"/>
      <c r="S38" s="20"/>
      <c r="T38" s="20"/>
      <c r="U38" s="20"/>
      <c r="V38" s="20"/>
      <c r="W38" s="20"/>
      <c r="X38" s="20"/>
      <c r="Y38" s="130"/>
      <c r="Z38" s="33"/>
      <c r="AA38" s="10"/>
      <c r="AB38" s="10"/>
      <c r="AC38" s="10"/>
      <c r="AD38" s="10"/>
    </row>
    <row r="39" spans="1:30" s="4" customFormat="1" x14ac:dyDescent="0.25">
      <c r="A39" s="3"/>
      <c r="B39" s="3"/>
      <c r="C39" s="3"/>
      <c r="D39" s="3"/>
      <c r="E39" s="3"/>
      <c r="F39" s="3"/>
      <c r="G39" s="20"/>
      <c r="H39" s="140"/>
      <c r="I39" s="140"/>
      <c r="J39" s="140"/>
      <c r="K39" s="140"/>
      <c r="L39" s="140"/>
      <c r="M39" s="20"/>
      <c r="N39" s="20"/>
      <c r="O39" s="20"/>
      <c r="P39" s="20"/>
      <c r="Q39" s="20"/>
      <c r="R39" s="20"/>
      <c r="S39" s="20"/>
      <c r="T39" s="20"/>
      <c r="U39" s="20"/>
      <c r="V39" s="20"/>
      <c r="W39" s="20"/>
      <c r="X39" s="20"/>
      <c r="Y39" s="130"/>
      <c r="Z39" s="33"/>
      <c r="AA39" s="10"/>
      <c r="AB39" s="10"/>
      <c r="AC39" s="10"/>
      <c r="AD39" s="10"/>
    </row>
    <row r="40" spans="1:30" s="4" customFormat="1" x14ac:dyDescent="0.25">
      <c r="A40" s="3"/>
      <c r="B40" s="3"/>
      <c r="C40" s="3"/>
      <c r="D40" s="3"/>
      <c r="E40" s="3"/>
      <c r="F40" s="3"/>
      <c r="G40" s="20"/>
      <c r="H40" s="140"/>
      <c r="I40" s="140"/>
      <c r="J40" s="140"/>
      <c r="K40" s="140"/>
      <c r="L40" s="140"/>
      <c r="M40" s="20"/>
      <c r="N40" s="20"/>
      <c r="O40" s="20"/>
      <c r="P40" s="20"/>
      <c r="Q40" s="20"/>
      <c r="R40" s="20"/>
      <c r="S40" s="20"/>
      <c r="T40" s="20"/>
      <c r="U40" s="20"/>
      <c r="V40" s="20"/>
      <c r="W40" s="20"/>
      <c r="X40" s="20"/>
      <c r="Y40" s="130"/>
      <c r="Z40" s="33"/>
      <c r="AA40" s="10"/>
      <c r="AB40" s="10"/>
      <c r="AC40" s="10"/>
      <c r="AD40" s="10"/>
    </row>
    <row r="41" spans="1:30" s="4" customFormat="1" x14ac:dyDescent="0.25">
      <c r="A41" s="3"/>
      <c r="B41" s="3"/>
      <c r="C41" s="3"/>
      <c r="D41" s="3"/>
      <c r="E41" s="3"/>
      <c r="F41" s="3"/>
      <c r="G41" s="20"/>
      <c r="H41" s="140"/>
      <c r="I41" s="140"/>
      <c r="J41" s="140"/>
      <c r="K41" s="140"/>
      <c r="L41" s="140"/>
      <c r="M41" s="20"/>
      <c r="N41" s="20"/>
      <c r="O41" s="20"/>
      <c r="P41" s="20"/>
      <c r="Q41" s="20"/>
      <c r="R41" s="20"/>
      <c r="S41" s="20"/>
      <c r="T41" s="20"/>
      <c r="U41" s="20"/>
      <c r="V41" s="20"/>
      <c r="W41" s="20"/>
      <c r="X41" s="20"/>
      <c r="Y41" s="130"/>
      <c r="Z41" s="33"/>
      <c r="AA41" s="10"/>
      <c r="AB41" s="10"/>
      <c r="AC41" s="10"/>
      <c r="AD41" s="10"/>
    </row>
    <row r="42" spans="1:30" s="4" customFormat="1" x14ac:dyDescent="0.25">
      <c r="A42" s="3"/>
      <c r="B42" s="3"/>
      <c r="C42" s="3"/>
      <c r="D42" s="3"/>
      <c r="E42" s="3"/>
      <c r="F42" s="3"/>
      <c r="G42" s="20"/>
      <c r="H42" s="140"/>
      <c r="I42" s="140"/>
      <c r="J42" s="140"/>
      <c r="K42" s="140"/>
      <c r="L42" s="140"/>
      <c r="M42" s="20"/>
      <c r="N42" s="20"/>
      <c r="O42" s="20"/>
      <c r="P42" s="20"/>
      <c r="Q42" s="20"/>
      <c r="R42" s="20"/>
      <c r="S42" s="20"/>
      <c r="T42" s="20"/>
      <c r="U42" s="20"/>
      <c r="V42" s="20"/>
      <c r="W42" s="20"/>
      <c r="X42" s="20"/>
      <c r="Y42" s="130"/>
      <c r="Z42" s="33"/>
      <c r="AA42" s="10"/>
      <c r="AB42" s="10"/>
      <c r="AC42" s="10"/>
      <c r="AD42" s="10"/>
    </row>
    <row r="43" spans="1:30" s="4" customFormat="1" x14ac:dyDescent="0.25">
      <c r="A43" s="3"/>
      <c r="B43" s="3"/>
      <c r="C43" s="3"/>
      <c r="D43" s="3"/>
      <c r="E43" s="3"/>
      <c r="F43" s="3"/>
      <c r="G43" s="20"/>
      <c r="H43" s="140"/>
      <c r="I43" s="140"/>
      <c r="J43" s="140"/>
      <c r="K43" s="140"/>
      <c r="L43" s="140"/>
      <c r="M43" s="20"/>
      <c r="N43" s="20"/>
      <c r="O43" s="20"/>
      <c r="P43" s="20"/>
      <c r="Q43" s="20"/>
      <c r="R43" s="20"/>
      <c r="S43" s="20"/>
      <c r="T43" s="20"/>
      <c r="U43" s="20"/>
      <c r="V43" s="20"/>
      <c r="W43" s="20"/>
      <c r="X43" s="20"/>
      <c r="Y43" s="130"/>
      <c r="Z43" s="33"/>
      <c r="AA43" s="10"/>
      <c r="AB43" s="10"/>
      <c r="AC43" s="10"/>
      <c r="AD43" s="10"/>
    </row>
    <row r="44" spans="1:30" s="4" customFormat="1" x14ac:dyDescent="0.25">
      <c r="A44" s="3"/>
      <c r="B44" s="3"/>
      <c r="C44" s="3"/>
      <c r="D44" s="3"/>
      <c r="E44" s="3"/>
      <c r="F44" s="3"/>
      <c r="G44" s="20"/>
      <c r="H44" s="140"/>
      <c r="I44" s="140"/>
      <c r="J44" s="140"/>
      <c r="K44" s="140"/>
      <c r="L44" s="140"/>
      <c r="M44" s="20"/>
      <c r="N44" s="20"/>
      <c r="O44" s="20"/>
      <c r="P44" s="20"/>
      <c r="Q44" s="20"/>
      <c r="R44" s="20"/>
      <c r="S44" s="20"/>
      <c r="T44" s="20"/>
      <c r="U44" s="20"/>
      <c r="V44" s="20"/>
      <c r="W44" s="20"/>
      <c r="X44" s="20"/>
      <c r="Y44" s="130"/>
      <c r="Z44" s="33"/>
      <c r="AA44" s="10"/>
      <c r="AB44" s="10"/>
      <c r="AC44" s="10"/>
      <c r="AD44" s="10"/>
    </row>
    <row r="45" spans="1:30" s="4" customFormat="1" x14ac:dyDescent="0.25">
      <c r="A45" s="3"/>
      <c r="B45" s="3"/>
      <c r="C45" s="3"/>
      <c r="D45" s="3"/>
      <c r="E45" s="3"/>
      <c r="F45" s="3"/>
      <c r="G45" s="20"/>
      <c r="H45" s="140"/>
      <c r="I45" s="140"/>
      <c r="J45" s="140"/>
      <c r="K45" s="140"/>
      <c r="L45" s="140"/>
      <c r="M45" s="20"/>
      <c r="N45" s="20"/>
      <c r="O45" s="20"/>
      <c r="P45" s="20"/>
      <c r="Q45" s="20"/>
      <c r="R45" s="20"/>
      <c r="S45" s="20"/>
      <c r="T45" s="20"/>
      <c r="U45" s="20"/>
      <c r="V45" s="20"/>
      <c r="W45" s="20"/>
      <c r="X45" s="20"/>
      <c r="Y45" s="130"/>
      <c r="Z45" s="33"/>
      <c r="AA45" s="10"/>
      <c r="AB45" s="10"/>
      <c r="AC45" s="10"/>
      <c r="AD45" s="10"/>
    </row>
    <row r="46" spans="1:30" s="4" customFormat="1" x14ac:dyDescent="0.25">
      <c r="A46" s="3"/>
      <c r="B46" s="3"/>
      <c r="C46" s="3"/>
      <c r="D46" s="3"/>
      <c r="E46" s="3"/>
      <c r="F46" s="3"/>
      <c r="G46" s="20"/>
      <c r="H46" s="140"/>
      <c r="I46" s="140"/>
      <c r="J46" s="140"/>
      <c r="K46" s="140"/>
      <c r="L46" s="140"/>
      <c r="M46" s="20"/>
      <c r="N46" s="20"/>
      <c r="O46" s="20"/>
      <c r="P46" s="20"/>
      <c r="Q46" s="20"/>
      <c r="R46" s="20"/>
      <c r="S46" s="20"/>
      <c r="T46" s="20"/>
      <c r="U46" s="20"/>
      <c r="V46" s="20"/>
      <c r="W46" s="20"/>
      <c r="X46" s="20"/>
      <c r="Y46" s="130"/>
      <c r="Z46" s="33"/>
      <c r="AA46" s="10"/>
      <c r="AB46" s="10"/>
      <c r="AC46" s="10"/>
      <c r="AD46" s="10"/>
    </row>
    <row r="47" spans="1:30" s="4" customFormat="1" x14ac:dyDescent="0.25">
      <c r="A47" s="3"/>
      <c r="B47" s="3"/>
      <c r="C47" s="3"/>
      <c r="D47" s="3"/>
      <c r="E47" s="3"/>
      <c r="F47" s="3"/>
      <c r="G47" s="20"/>
      <c r="H47" s="140"/>
      <c r="I47" s="140"/>
      <c r="J47" s="140"/>
      <c r="K47" s="140"/>
      <c r="L47" s="140"/>
      <c r="M47" s="20"/>
      <c r="N47" s="20"/>
      <c r="O47" s="20"/>
      <c r="P47" s="20"/>
      <c r="Q47" s="20"/>
      <c r="R47" s="20"/>
      <c r="S47" s="20"/>
      <c r="T47" s="20"/>
      <c r="U47" s="20"/>
      <c r="V47" s="20"/>
      <c r="W47" s="20"/>
      <c r="X47" s="20"/>
      <c r="Y47" s="130"/>
      <c r="Z47" s="33"/>
      <c r="AA47" s="10"/>
      <c r="AB47" s="10"/>
      <c r="AC47" s="10"/>
      <c r="AD47" s="10"/>
    </row>
    <row r="48" spans="1:30" x14ac:dyDescent="0.25">
      <c r="Z48" s="33"/>
    </row>
    <row r="49" spans="26:26" x14ac:dyDescent="0.25">
      <c r="Z49" s="33"/>
    </row>
    <row r="50" spans="26:26" x14ac:dyDescent="0.25">
      <c r="Z50" s="33"/>
    </row>
    <row r="51" spans="26:26" x14ac:dyDescent="0.25">
      <c r="Z51" s="33"/>
    </row>
    <row r="52" spans="26:26" x14ac:dyDescent="0.25">
      <c r="Z52" s="33"/>
    </row>
    <row r="53" spans="26:26" x14ac:dyDescent="0.25">
      <c r="Z53" s="33"/>
    </row>
  </sheetData>
  <mergeCells count="10">
    <mergeCell ref="A10:A12"/>
    <mergeCell ref="A14:A15"/>
    <mergeCell ref="A4:A5"/>
    <mergeCell ref="A17:A19"/>
    <mergeCell ref="A1:AD1"/>
    <mergeCell ref="A2:A3"/>
    <mergeCell ref="B2:F2"/>
    <mergeCell ref="G2:G3"/>
    <mergeCell ref="H2:S2"/>
    <mergeCell ref="T2:X2"/>
  </mergeCells>
  <pageMargins left="0.7" right="0.7" top="0.75" bottom="0.75" header="0.3" footer="0.3"/>
  <pageSetup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45"/>
  <sheetViews>
    <sheetView topLeftCell="S12" workbookViewId="0">
      <selection activeCell="Y14" sqref="Y14"/>
    </sheetView>
  </sheetViews>
  <sheetFormatPr baseColWidth="10" defaultColWidth="11.42578125" defaultRowHeight="15" x14ac:dyDescent="0.25"/>
  <cols>
    <col min="1" max="1" width="29.7109375" style="1" customWidth="1"/>
    <col min="2" max="2" width="14.85546875" style="1" customWidth="1"/>
    <col min="3" max="3" width="17" style="1" customWidth="1"/>
    <col min="4" max="4" width="13.28515625" style="1" customWidth="1"/>
    <col min="5" max="5" width="12.85546875" style="1" customWidth="1"/>
    <col min="6" max="6" width="13.85546875" style="1" customWidth="1"/>
    <col min="7" max="7" width="3.28515625" style="8" bestFit="1" customWidth="1"/>
    <col min="8" max="11" width="3.28515625" style="154" bestFit="1" customWidth="1"/>
    <col min="12" max="19" width="3.28515625" style="8" bestFit="1" customWidth="1"/>
    <col min="20" max="20" width="16.42578125" style="158" customWidth="1"/>
    <col min="21" max="21" width="17.140625" style="158" customWidth="1"/>
    <col min="22" max="22" width="25.28515625" style="158" customWidth="1"/>
    <col min="23" max="23" width="11.42578125" style="158"/>
    <col min="24" max="24" width="23" style="164" customWidth="1"/>
    <col min="25" max="25" width="21.7109375" customWidth="1"/>
  </cols>
  <sheetData>
    <row r="1" spans="1:25" x14ac:dyDescent="0.25">
      <c r="A1" s="58" t="s">
        <v>203</v>
      </c>
      <c r="B1" s="58"/>
      <c r="C1" s="58"/>
      <c r="D1" s="58"/>
      <c r="E1" s="58"/>
      <c r="F1" s="58"/>
      <c r="G1" s="58"/>
      <c r="H1" s="148"/>
      <c r="I1" s="148"/>
      <c r="J1" s="148"/>
      <c r="K1" s="148"/>
      <c r="L1" s="58"/>
      <c r="M1" s="58"/>
      <c r="N1" s="58"/>
      <c r="O1" s="58"/>
      <c r="P1" s="58"/>
      <c r="Q1" s="58"/>
      <c r="R1" s="58"/>
      <c r="S1" s="58"/>
      <c r="T1" s="326"/>
      <c r="U1" s="326"/>
      <c r="V1" s="326"/>
      <c r="W1" s="326"/>
      <c r="X1" s="326"/>
      <c r="Y1" s="326"/>
    </row>
    <row r="2" spans="1:25" ht="15.75" customHeight="1" x14ac:dyDescent="0.25">
      <c r="A2" s="289" t="s">
        <v>1</v>
      </c>
      <c r="B2" s="289" t="s">
        <v>2</v>
      </c>
      <c r="C2" s="289"/>
      <c r="D2" s="289"/>
      <c r="E2" s="289"/>
      <c r="F2" s="289"/>
      <c r="G2" s="290" t="s">
        <v>3</v>
      </c>
      <c r="H2" s="289" t="s">
        <v>4</v>
      </c>
      <c r="I2" s="289"/>
      <c r="J2" s="289"/>
      <c r="K2" s="289"/>
      <c r="L2" s="289"/>
      <c r="M2" s="289"/>
      <c r="N2" s="289"/>
      <c r="O2" s="289"/>
      <c r="P2" s="289"/>
      <c r="Q2" s="289"/>
      <c r="R2" s="289"/>
      <c r="S2" s="289"/>
      <c r="T2" s="327" t="s">
        <v>654</v>
      </c>
      <c r="U2" s="328"/>
      <c r="V2" s="328"/>
      <c r="W2" s="328"/>
      <c r="X2" s="329" t="s">
        <v>648</v>
      </c>
      <c r="Y2" s="330" t="s">
        <v>649</v>
      </c>
    </row>
    <row r="3" spans="1:25" ht="44.25" x14ac:dyDescent="0.25">
      <c r="A3" s="289"/>
      <c r="B3" s="30" t="s">
        <v>6</v>
      </c>
      <c r="C3" s="30" t="s">
        <v>7</v>
      </c>
      <c r="D3" s="30" t="s">
        <v>8</v>
      </c>
      <c r="E3" s="30" t="s">
        <v>9</v>
      </c>
      <c r="F3" s="30" t="s">
        <v>10</v>
      </c>
      <c r="G3" s="290"/>
      <c r="H3" s="149" t="s">
        <v>11</v>
      </c>
      <c r="I3" s="149" t="s">
        <v>12</v>
      </c>
      <c r="J3" s="149" t="s">
        <v>13</v>
      </c>
      <c r="K3" s="149" t="s">
        <v>14</v>
      </c>
      <c r="L3" s="30" t="s">
        <v>15</v>
      </c>
      <c r="M3" s="30" t="s">
        <v>16</v>
      </c>
      <c r="N3" s="30" t="s">
        <v>17</v>
      </c>
      <c r="O3" s="30" t="s">
        <v>18</v>
      </c>
      <c r="P3" s="30" t="s">
        <v>19</v>
      </c>
      <c r="Q3" s="30" t="s">
        <v>20</v>
      </c>
      <c r="R3" s="30" t="s">
        <v>21</v>
      </c>
      <c r="S3" s="92" t="s">
        <v>22</v>
      </c>
      <c r="T3" s="325" t="s">
        <v>576</v>
      </c>
      <c r="U3" s="325" t="s">
        <v>577</v>
      </c>
      <c r="V3" s="325" t="s">
        <v>579</v>
      </c>
      <c r="W3" s="325" t="s">
        <v>578</v>
      </c>
      <c r="X3" s="331"/>
      <c r="Y3" s="315"/>
    </row>
    <row r="4" spans="1:25" ht="63.75" x14ac:dyDescent="0.25">
      <c r="A4" s="291" t="s">
        <v>204</v>
      </c>
      <c r="B4" s="38" t="s">
        <v>205</v>
      </c>
      <c r="C4" s="38" t="s">
        <v>206</v>
      </c>
      <c r="D4" s="38" t="s">
        <v>102</v>
      </c>
      <c r="E4" s="38" t="s">
        <v>207</v>
      </c>
      <c r="F4" s="38" t="s">
        <v>175</v>
      </c>
      <c r="G4" s="68">
        <v>1</v>
      </c>
      <c r="H4" s="150">
        <v>100</v>
      </c>
      <c r="I4" s="150">
        <v>100</v>
      </c>
      <c r="J4" s="150">
        <v>100</v>
      </c>
      <c r="K4" s="150">
        <v>100</v>
      </c>
      <c r="L4" s="69">
        <v>100</v>
      </c>
      <c r="M4" s="69">
        <v>100</v>
      </c>
      <c r="N4" s="69">
        <v>100</v>
      </c>
      <c r="O4" s="69">
        <v>100</v>
      </c>
      <c r="P4" s="69">
        <v>100</v>
      </c>
      <c r="Q4" s="69">
        <v>100</v>
      </c>
      <c r="R4" s="69">
        <v>100</v>
      </c>
      <c r="S4" s="155">
        <v>100</v>
      </c>
      <c r="X4" s="331"/>
      <c r="Y4" s="315"/>
    </row>
    <row r="5" spans="1:25" ht="63.75" x14ac:dyDescent="0.25">
      <c r="A5" s="291"/>
      <c r="B5" s="38" t="s">
        <v>209</v>
      </c>
      <c r="C5" s="38" t="s">
        <v>184</v>
      </c>
      <c r="D5" s="38" t="s">
        <v>102</v>
      </c>
      <c r="E5" s="38" t="s">
        <v>32</v>
      </c>
      <c r="F5" s="38" t="s">
        <v>175</v>
      </c>
      <c r="G5" s="68">
        <v>0.01</v>
      </c>
      <c r="H5" s="150">
        <v>0.5</v>
      </c>
      <c r="I5" s="150">
        <v>0.5</v>
      </c>
      <c r="J5" s="150">
        <v>0.5</v>
      </c>
      <c r="K5" s="150">
        <v>0.5</v>
      </c>
      <c r="L5" s="69">
        <v>0.5</v>
      </c>
      <c r="M5" s="69">
        <v>0.5</v>
      </c>
      <c r="N5" s="69">
        <v>0.5</v>
      </c>
      <c r="O5" s="69">
        <v>0.5</v>
      </c>
      <c r="P5" s="69">
        <v>1</v>
      </c>
      <c r="Q5" s="69">
        <v>1</v>
      </c>
      <c r="R5" s="69">
        <v>1</v>
      </c>
      <c r="S5" s="155">
        <v>1</v>
      </c>
      <c r="X5" s="331"/>
      <c r="Y5" s="315"/>
    </row>
    <row r="6" spans="1:25" s="37" customFormat="1" ht="76.5" x14ac:dyDescent="0.25">
      <c r="A6" s="32" t="s">
        <v>574</v>
      </c>
      <c r="B6" s="32" t="s">
        <v>575</v>
      </c>
      <c r="C6" s="32" t="s">
        <v>210</v>
      </c>
      <c r="D6" s="32" t="s">
        <v>110</v>
      </c>
      <c r="E6" s="32" t="str">
        <f>E4</f>
        <v>en el área urbana del municipio de Turmequé</v>
      </c>
      <c r="F6" s="32" t="s">
        <v>175</v>
      </c>
      <c r="G6" s="75">
        <v>20</v>
      </c>
      <c r="H6" s="150"/>
      <c r="I6" s="150"/>
      <c r="J6" s="150"/>
      <c r="K6" s="150"/>
      <c r="L6" s="70"/>
      <c r="M6" s="70"/>
      <c r="N6" s="70"/>
      <c r="O6" s="70"/>
      <c r="P6" s="70"/>
      <c r="Q6" s="70"/>
      <c r="R6" s="70"/>
      <c r="S6" s="156"/>
      <c r="T6" s="159"/>
      <c r="U6" s="159"/>
      <c r="V6" s="159"/>
      <c r="W6" s="159"/>
      <c r="X6" s="316"/>
      <c r="Y6" s="247"/>
    </row>
    <row r="7" spans="1:25" s="37" customFormat="1" ht="114.75" x14ac:dyDescent="0.25">
      <c r="A7" s="11" t="s">
        <v>211</v>
      </c>
      <c r="B7" s="11" t="s">
        <v>212</v>
      </c>
      <c r="C7" s="11" t="s">
        <v>213</v>
      </c>
      <c r="D7" s="11" t="s">
        <v>102</v>
      </c>
      <c r="E7" s="11" t="s">
        <v>32</v>
      </c>
      <c r="F7" s="11" t="s">
        <v>175</v>
      </c>
      <c r="G7" s="71">
        <v>1</v>
      </c>
      <c r="H7" s="150"/>
      <c r="I7" s="150">
        <v>1</v>
      </c>
      <c r="J7" s="150"/>
      <c r="K7" s="150"/>
      <c r="L7" s="71"/>
      <c r="M7" s="71"/>
      <c r="N7" s="71"/>
      <c r="O7" s="71"/>
      <c r="P7" s="71"/>
      <c r="Q7" s="71"/>
      <c r="R7" s="71"/>
      <c r="S7" s="157"/>
      <c r="T7" s="162">
        <v>1</v>
      </c>
      <c r="U7" s="163"/>
      <c r="V7" s="163"/>
      <c r="W7" s="163"/>
      <c r="X7" s="316" t="s">
        <v>594</v>
      </c>
      <c r="Y7" s="247"/>
    </row>
    <row r="8" spans="1:25" s="37" customFormat="1" ht="89.25" customHeight="1" x14ac:dyDescent="0.25">
      <c r="A8" s="298" t="s">
        <v>214</v>
      </c>
      <c r="B8" s="11" t="s">
        <v>215</v>
      </c>
      <c r="C8" s="11" t="s">
        <v>216</v>
      </c>
      <c r="D8" s="11" t="s">
        <v>102</v>
      </c>
      <c r="E8" s="11" t="s">
        <v>217</v>
      </c>
      <c r="F8" s="11" t="s">
        <v>175</v>
      </c>
      <c r="G8" s="71">
        <v>30</v>
      </c>
      <c r="H8" s="150"/>
      <c r="I8" s="150"/>
      <c r="J8" s="150"/>
      <c r="K8" s="150"/>
      <c r="L8" s="71">
        <v>10</v>
      </c>
      <c r="M8" s="71"/>
      <c r="N8" s="71"/>
      <c r="O8" s="71"/>
      <c r="P8" s="71"/>
      <c r="Q8" s="71"/>
      <c r="R8" s="71">
        <v>20</v>
      </c>
      <c r="S8" s="157"/>
      <c r="T8" s="163"/>
      <c r="U8" s="163"/>
      <c r="V8" s="163"/>
      <c r="W8" s="163"/>
      <c r="X8" s="332" t="s">
        <v>595</v>
      </c>
      <c r="Y8" s="247"/>
    </row>
    <row r="9" spans="1:25" s="37" customFormat="1" ht="63.75" x14ac:dyDescent="0.25">
      <c r="A9" s="298"/>
      <c r="B9" s="11" t="s">
        <v>215</v>
      </c>
      <c r="C9" s="11" t="s">
        <v>218</v>
      </c>
      <c r="D9" s="11" t="s">
        <v>102</v>
      </c>
      <c r="E9" s="11" t="s">
        <v>217</v>
      </c>
      <c r="F9" s="11" t="s">
        <v>175</v>
      </c>
      <c r="G9" s="71">
        <v>30</v>
      </c>
      <c r="H9" s="150"/>
      <c r="I9" s="150"/>
      <c r="J9" s="150"/>
      <c r="K9" s="150"/>
      <c r="L9" s="71"/>
      <c r="M9" s="71">
        <v>30</v>
      </c>
      <c r="N9" s="71"/>
      <c r="O9" s="71"/>
      <c r="P9" s="71"/>
      <c r="Q9" s="71"/>
      <c r="R9" s="71"/>
      <c r="S9" s="157"/>
      <c r="T9" s="163"/>
      <c r="U9" s="163"/>
      <c r="V9" s="163"/>
      <c r="W9" s="163"/>
      <c r="X9" s="332"/>
      <c r="Y9" s="247"/>
    </row>
    <row r="10" spans="1:25" s="37" customFormat="1" ht="63.75" x14ac:dyDescent="0.25">
      <c r="A10" s="298"/>
      <c r="B10" s="11" t="s">
        <v>219</v>
      </c>
      <c r="C10" s="11" t="s">
        <v>220</v>
      </c>
      <c r="D10" s="11" t="s">
        <v>102</v>
      </c>
      <c r="E10" s="11" t="s">
        <v>217</v>
      </c>
      <c r="F10" s="11" t="s">
        <v>175</v>
      </c>
      <c r="G10" s="71">
        <v>3</v>
      </c>
      <c r="H10" s="150"/>
      <c r="I10" s="150"/>
      <c r="J10" s="150"/>
      <c r="K10" s="150"/>
      <c r="L10" s="71"/>
      <c r="M10" s="71"/>
      <c r="N10" s="71"/>
      <c r="O10" s="71"/>
      <c r="P10" s="71"/>
      <c r="Q10" s="71">
        <v>3</v>
      </c>
      <c r="R10" s="71"/>
      <c r="S10" s="157"/>
      <c r="T10" s="163"/>
      <c r="U10" s="163"/>
      <c r="V10" s="163"/>
      <c r="W10" s="163"/>
      <c r="X10" s="332"/>
      <c r="Y10" s="247"/>
    </row>
    <row r="11" spans="1:25" s="37" customFormat="1" ht="63.75" x14ac:dyDescent="0.25">
      <c r="A11" s="298"/>
      <c r="B11" s="11" t="s">
        <v>219</v>
      </c>
      <c r="C11" s="11" t="s">
        <v>220</v>
      </c>
      <c r="D11" s="11" t="s">
        <v>102</v>
      </c>
      <c r="E11" s="11" t="s">
        <v>217</v>
      </c>
      <c r="F11" s="11" t="s">
        <v>175</v>
      </c>
      <c r="G11" s="71">
        <v>1</v>
      </c>
      <c r="H11" s="150"/>
      <c r="I11" s="150"/>
      <c r="J11" s="150"/>
      <c r="K11" s="150"/>
      <c r="L11" s="71"/>
      <c r="M11" s="71"/>
      <c r="N11" s="71"/>
      <c r="O11" s="71"/>
      <c r="P11" s="71"/>
      <c r="Q11" s="71">
        <v>1</v>
      </c>
      <c r="R11" s="71"/>
      <c r="S11" s="157"/>
      <c r="T11" s="163"/>
      <c r="U11" s="163"/>
      <c r="V11" s="163"/>
      <c r="W11" s="163"/>
      <c r="X11" s="332"/>
      <c r="Y11" s="247"/>
    </row>
    <row r="12" spans="1:25" s="37" customFormat="1" ht="114.75" x14ac:dyDescent="0.25">
      <c r="A12" s="32" t="s">
        <v>221</v>
      </c>
      <c r="B12" s="32" t="s">
        <v>222</v>
      </c>
      <c r="C12" s="32" t="s">
        <v>223</v>
      </c>
      <c r="D12" s="32" t="s">
        <v>102</v>
      </c>
      <c r="E12" s="32" t="s">
        <v>32</v>
      </c>
      <c r="F12" s="32" t="s">
        <v>175</v>
      </c>
      <c r="G12" s="70">
        <v>100</v>
      </c>
      <c r="H12" s="150">
        <v>75</v>
      </c>
      <c r="I12" s="150">
        <v>80</v>
      </c>
      <c r="J12" s="150">
        <v>85</v>
      </c>
      <c r="K12" s="150">
        <v>90</v>
      </c>
      <c r="L12" s="70">
        <v>95</v>
      </c>
      <c r="M12" s="70">
        <v>100</v>
      </c>
      <c r="N12" s="70">
        <v>100</v>
      </c>
      <c r="O12" s="70">
        <v>100</v>
      </c>
      <c r="P12" s="70">
        <v>100</v>
      </c>
      <c r="Q12" s="70">
        <v>100</v>
      </c>
      <c r="R12" s="70">
        <v>100</v>
      </c>
      <c r="S12" s="156">
        <v>100</v>
      </c>
      <c r="T12" s="159"/>
      <c r="U12" s="159"/>
      <c r="V12" s="159"/>
      <c r="W12" s="159"/>
      <c r="X12" s="316"/>
      <c r="Y12" s="247"/>
    </row>
    <row r="13" spans="1:25" s="37" customFormat="1" ht="90" x14ac:dyDescent="0.25">
      <c r="A13" s="11" t="s">
        <v>224</v>
      </c>
      <c r="B13" s="11" t="s">
        <v>225</v>
      </c>
      <c r="C13" s="11" t="s">
        <v>226</v>
      </c>
      <c r="D13" s="11" t="s">
        <v>110</v>
      </c>
      <c r="E13" s="11" t="s">
        <v>32</v>
      </c>
      <c r="F13" s="11" t="s">
        <v>650</v>
      </c>
      <c r="G13" s="71">
        <v>3</v>
      </c>
      <c r="H13" s="150"/>
      <c r="I13" s="150">
        <v>3</v>
      </c>
      <c r="J13" s="150"/>
      <c r="K13" s="150"/>
      <c r="L13" s="71"/>
      <c r="M13" s="71"/>
      <c r="N13" s="71">
        <v>3</v>
      </c>
      <c r="O13" s="71"/>
      <c r="P13" s="71"/>
      <c r="Q13" s="71"/>
      <c r="R13" s="71">
        <v>3</v>
      </c>
      <c r="S13" s="157"/>
      <c r="T13" s="165"/>
      <c r="U13" s="165"/>
      <c r="V13" s="182">
        <v>3</v>
      </c>
      <c r="W13" s="165"/>
      <c r="X13" s="316" t="s">
        <v>596</v>
      </c>
      <c r="Y13" s="247" t="s">
        <v>692</v>
      </c>
    </row>
    <row r="14" spans="1:25" s="37" customFormat="1" ht="63.75" x14ac:dyDescent="0.25">
      <c r="A14" s="32" t="s">
        <v>227</v>
      </c>
      <c r="B14" s="32" t="s">
        <v>228</v>
      </c>
      <c r="C14" s="32" t="s">
        <v>229</v>
      </c>
      <c r="D14" s="32" t="s">
        <v>31</v>
      </c>
      <c r="E14" s="32" t="s">
        <v>32</v>
      </c>
      <c r="F14" s="32" t="s">
        <v>141</v>
      </c>
      <c r="G14" s="76">
        <v>1.5</v>
      </c>
      <c r="H14" s="150">
        <v>2</v>
      </c>
      <c r="I14" s="150">
        <v>2</v>
      </c>
      <c r="J14" s="150">
        <v>2</v>
      </c>
      <c r="K14" s="150">
        <v>1.9</v>
      </c>
      <c r="L14" s="70">
        <v>1.8</v>
      </c>
      <c r="M14" s="70">
        <v>1.7</v>
      </c>
      <c r="N14" s="70">
        <v>1.6</v>
      </c>
      <c r="O14" s="70">
        <v>1.6</v>
      </c>
      <c r="P14" s="70">
        <v>1.6</v>
      </c>
      <c r="Q14" s="70">
        <v>1.5</v>
      </c>
      <c r="R14" s="70">
        <v>1.5</v>
      </c>
      <c r="S14" s="156">
        <v>1.5</v>
      </c>
      <c r="T14" s="159"/>
      <c r="U14" s="159"/>
      <c r="V14" s="159"/>
      <c r="W14" s="159"/>
      <c r="X14" s="316"/>
      <c r="Y14" s="247"/>
    </row>
    <row r="15" spans="1:25" s="37" customFormat="1" x14ac:dyDescent="0.25">
      <c r="A15" s="10"/>
      <c r="B15" s="10"/>
      <c r="C15" s="10"/>
      <c r="D15" s="10"/>
      <c r="E15" s="10"/>
      <c r="F15" s="10"/>
      <c r="G15" s="29"/>
      <c r="H15" s="151"/>
      <c r="I15" s="151"/>
      <c r="J15" s="151"/>
      <c r="K15" s="151"/>
      <c r="L15" s="29"/>
      <c r="M15" s="29"/>
      <c r="N15" s="29"/>
      <c r="O15" s="29"/>
      <c r="P15" s="29"/>
      <c r="Q15" s="29"/>
      <c r="R15" s="29"/>
      <c r="S15" s="29"/>
      <c r="T15" s="159"/>
      <c r="U15" s="159"/>
      <c r="V15" s="159"/>
      <c r="W15" s="159"/>
      <c r="X15" s="118"/>
    </row>
    <row r="16" spans="1:25" s="36" customFormat="1" x14ac:dyDescent="0.25">
      <c r="A16" s="6"/>
      <c r="B16" s="6"/>
      <c r="C16" s="6"/>
      <c r="D16" s="6"/>
      <c r="E16" s="6"/>
      <c r="F16" s="6"/>
      <c r="G16" s="35"/>
      <c r="H16" s="152"/>
      <c r="I16" s="152"/>
      <c r="J16" s="152"/>
      <c r="K16" s="152"/>
      <c r="L16" s="35"/>
      <c r="M16" s="35"/>
      <c r="N16" s="35"/>
      <c r="O16" s="35"/>
      <c r="P16" s="35"/>
      <c r="Q16" s="35"/>
      <c r="R16" s="35"/>
      <c r="S16" s="35"/>
      <c r="T16" s="160"/>
      <c r="U16" s="160"/>
      <c r="V16" s="160"/>
      <c r="W16" s="160"/>
      <c r="X16" s="164"/>
    </row>
    <row r="17" spans="1:24" s="36" customFormat="1" x14ac:dyDescent="0.25">
      <c r="A17" s="6"/>
      <c r="B17" s="6"/>
      <c r="C17" s="6"/>
      <c r="D17" s="6"/>
      <c r="E17" s="6"/>
      <c r="F17" s="6"/>
      <c r="G17" s="35"/>
      <c r="H17" s="152"/>
      <c r="I17" s="152"/>
      <c r="J17" s="152"/>
      <c r="K17" s="152"/>
      <c r="L17" s="35"/>
      <c r="M17" s="35"/>
      <c r="N17" s="35"/>
      <c r="O17" s="35"/>
      <c r="P17" s="35"/>
      <c r="Q17" s="35"/>
      <c r="R17" s="35"/>
      <c r="S17" s="35"/>
      <c r="T17" s="160"/>
      <c r="U17" s="160"/>
      <c r="V17" s="160"/>
      <c r="W17" s="160"/>
      <c r="X17" s="164"/>
    </row>
    <row r="18" spans="1:24" s="36" customFormat="1" x14ac:dyDescent="0.25">
      <c r="A18" s="6"/>
      <c r="B18" s="6"/>
      <c r="C18" s="6"/>
      <c r="D18" s="6"/>
      <c r="E18" s="6"/>
      <c r="F18" s="6"/>
      <c r="G18" s="35"/>
      <c r="H18" s="152"/>
      <c r="I18" s="152"/>
      <c r="J18" s="152"/>
      <c r="K18" s="152"/>
      <c r="L18" s="35"/>
      <c r="M18" s="35"/>
      <c r="N18" s="35"/>
      <c r="O18" s="35"/>
      <c r="P18" s="35"/>
      <c r="Q18" s="35"/>
      <c r="R18" s="35"/>
      <c r="S18" s="35"/>
      <c r="T18" s="160"/>
      <c r="U18" s="160"/>
      <c r="V18" s="160"/>
      <c r="W18" s="160"/>
      <c r="X18" s="164"/>
    </row>
    <row r="19" spans="1:24" s="36" customFormat="1" x14ac:dyDescent="0.25">
      <c r="A19" s="6"/>
      <c r="B19" s="6"/>
      <c r="C19" s="6"/>
      <c r="D19" s="6"/>
      <c r="E19" s="6"/>
      <c r="F19" s="6"/>
      <c r="G19" s="35"/>
      <c r="H19" s="152"/>
      <c r="I19" s="152"/>
      <c r="J19" s="152"/>
      <c r="K19" s="152"/>
      <c r="L19" s="35"/>
      <c r="M19" s="35"/>
      <c r="N19" s="35"/>
      <c r="O19" s="35"/>
      <c r="P19" s="35"/>
      <c r="Q19" s="35"/>
      <c r="R19" s="35"/>
      <c r="S19" s="35"/>
      <c r="T19" s="160"/>
      <c r="U19" s="160"/>
      <c r="V19" s="160"/>
      <c r="W19" s="160"/>
      <c r="X19" s="164"/>
    </row>
    <row r="20" spans="1:24" s="36" customFormat="1" x14ac:dyDescent="0.25">
      <c r="A20" s="6"/>
      <c r="B20" s="6"/>
      <c r="C20" s="6"/>
      <c r="D20" s="6"/>
      <c r="E20" s="6"/>
      <c r="F20" s="6"/>
      <c r="G20" s="35"/>
      <c r="H20" s="152"/>
      <c r="I20" s="152"/>
      <c r="J20" s="152"/>
      <c r="K20" s="152"/>
      <c r="L20" s="35"/>
      <c r="M20" s="35"/>
      <c r="N20" s="35"/>
      <c r="O20" s="35"/>
      <c r="P20" s="35"/>
      <c r="Q20" s="35"/>
      <c r="R20" s="35"/>
      <c r="S20" s="35"/>
      <c r="T20" s="160"/>
      <c r="U20" s="160"/>
      <c r="V20" s="160"/>
      <c r="W20" s="160"/>
      <c r="X20" s="164"/>
    </row>
    <row r="21" spans="1:24" s="36" customFormat="1" x14ac:dyDescent="0.25">
      <c r="A21" s="6"/>
      <c r="B21" s="6"/>
      <c r="C21" s="6"/>
      <c r="D21" s="6"/>
      <c r="E21" s="6"/>
      <c r="F21" s="6"/>
      <c r="G21" s="35"/>
      <c r="H21" s="152"/>
      <c r="I21" s="152"/>
      <c r="J21" s="152"/>
      <c r="K21" s="152"/>
      <c r="L21" s="35"/>
      <c r="M21" s="35"/>
      <c r="N21" s="35"/>
      <c r="O21" s="35"/>
      <c r="P21" s="35"/>
      <c r="Q21" s="35"/>
      <c r="R21" s="35"/>
      <c r="S21" s="35"/>
      <c r="T21" s="160"/>
      <c r="U21" s="160"/>
      <c r="V21" s="160"/>
      <c r="W21" s="160"/>
      <c r="X21" s="164"/>
    </row>
    <row r="22" spans="1:24" s="36" customFormat="1" x14ac:dyDescent="0.25">
      <c r="A22" s="6"/>
      <c r="B22" s="6"/>
      <c r="C22" s="6"/>
      <c r="D22" s="6"/>
      <c r="E22" s="6"/>
      <c r="F22" s="6"/>
      <c r="G22" s="35"/>
      <c r="H22" s="152"/>
      <c r="I22" s="152"/>
      <c r="J22" s="152"/>
      <c r="K22" s="152"/>
      <c r="L22" s="35"/>
      <c r="M22" s="35"/>
      <c r="N22" s="35"/>
      <c r="O22" s="35"/>
      <c r="P22" s="35"/>
      <c r="Q22" s="35"/>
      <c r="R22" s="35"/>
      <c r="S22" s="35"/>
      <c r="T22" s="160"/>
      <c r="U22" s="160"/>
      <c r="V22" s="160"/>
      <c r="W22" s="160"/>
      <c r="X22" s="164"/>
    </row>
    <row r="23" spans="1:24" s="36" customFormat="1" ht="22.5" customHeight="1" x14ac:dyDescent="0.25">
      <c r="A23" s="6"/>
      <c r="B23" s="6"/>
      <c r="C23" s="6"/>
      <c r="D23" s="6"/>
      <c r="E23" s="6"/>
      <c r="F23" s="6"/>
      <c r="G23" s="35"/>
      <c r="H23" s="152"/>
      <c r="I23" s="152"/>
      <c r="J23" s="152"/>
      <c r="K23" s="152"/>
      <c r="L23" s="35"/>
      <c r="M23" s="35"/>
      <c r="N23" s="35"/>
      <c r="O23" s="35"/>
      <c r="P23" s="35"/>
      <c r="Q23" s="35"/>
      <c r="R23" s="35"/>
      <c r="S23" s="35"/>
      <c r="T23" s="160"/>
      <c r="U23" s="160"/>
      <c r="V23" s="160"/>
      <c r="W23" s="160"/>
      <c r="X23" s="164"/>
    </row>
    <row r="24" spans="1:24" s="36" customFormat="1" ht="22.5" customHeight="1" x14ac:dyDescent="0.25">
      <c r="A24" s="6"/>
      <c r="B24" s="6"/>
      <c r="C24" s="6"/>
      <c r="D24" s="6"/>
      <c r="E24" s="6"/>
      <c r="F24" s="6"/>
      <c r="G24" s="35"/>
      <c r="H24" s="152"/>
      <c r="I24" s="152"/>
      <c r="J24" s="152"/>
      <c r="K24" s="152"/>
      <c r="L24" s="35"/>
      <c r="M24" s="35"/>
      <c r="N24" s="35"/>
      <c r="O24" s="35"/>
      <c r="P24" s="35"/>
      <c r="Q24" s="35"/>
      <c r="R24" s="35"/>
      <c r="S24" s="35"/>
      <c r="T24" s="160"/>
      <c r="U24" s="160"/>
      <c r="V24" s="160"/>
      <c r="W24" s="160"/>
      <c r="X24" s="164"/>
    </row>
    <row r="25" spans="1:24" s="36" customFormat="1" x14ac:dyDescent="0.25">
      <c r="A25" s="6"/>
      <c r="B25" s="6"/>
      <c r="C25" s="6"/>
      <c r="D25" s="6"/>
      <c r="E25" s="6"/>
      <c r="F25" s="6"/>
      <c r="G25" s="35"/>
      <c r="H25" s="152"/>
      <c r="I25" s="152"/>
      <c r="J25" s="152"/>
      <c r="K25" s="152"/>
      <c r="L25" s="35"/>
      <c r="M25" s="35"/>
      <c r="N25" s="35"/>
      <c r="O25" s="35"/>
      <c r="P25" s="35"/>
      <c r="Q25" s="35"/>
      <c r="R25" s="35"/>
      <c r="S25" s="35"/>
      <c r="T25" s="160"/>
      <c r="U25" s="160"/>
      <c r="V25" s="160"/>
      <c r="W25" s="160"/>
      <c r="X25" s="164"/>
    </row>
    <row r="26" spans="1:24" s="36" customFormat="1" x14ac:dyDescent="0.25">
      <c r="A26" s="6"/>
      <c r="B26" s="6"/>
      <c r="C26" s="6"/>
      <c r="D26" s="6"/>
      <c r="E26" s="6"/>
      <c r="F26" s="6"/>
      <c r="G26" s="35"/>
      <c r="H26" s="152"/>
      <c r="I26" s="152"/>
      <c r="J26" s="152"/>
      <c r="K26" s="152"/>
      <c r="L26" s="35"/>
      <c r="M26" s="35"/>
      <c r="N26" s="35"/>
      <c r="O26" s="35"/>
      <c r="P26" s="35"/>
      <c r="Q26" s="35"/>
      <c r="R26" s="35"/>
      <c r="S26" s="35"/>
      <c r="T26" s="160"/>
      <c r="U26" s="160"/>
      <c r="V26" s="160"/>
      <c r="W26" s="160"/>
      <c r="X26" s="164"/>
    </row>
    <row r="27" spans="1:24" s="36" customFormat="1" x14ac:dyDescent="0.25">
      <c r="A27" s="6"/>
      <c r="B27" s="6"/>
      <c r="C27" s="6"/>
      <c r="D27" s="6"/>
      <c r="E27" s="6"/>
      <c r="F27" s="6"/>
      <c r="G27" s="35"/>
      <c r="H27" s="152"/>
      <c r="I27" s="152"/>
      <c r="J27" s="152"/>
      <c r="K27" s="152"/>
      <c r="L27" s="35"/>
      <c r="M27" s="35"/>
      <c r="N27" s="35"/>
      <c r="O27" s="35"/>
      <c r="P27" s="35"/>
      <c r="Q27" s="35"/>
      <c r="R27" s="35"/>
      <c r="S27" s="35"/>
      <c r="T27" s="160"/>
      <c r="U27" s="160"/>
      <c r="V27" s="160"/>
      <c r="W27" s="160"/>
      <c r="X27" s="164"/>
    </row>
    <row r="28" spans="1:24" s="36" customFormat="1" x14ac:dyDescent="0.25">
      <c r="A28" s="6"/>
      <c r="B28" s="6"/>
      <c r="C28" s="6"/>
      <c r="D28" s="6"/>
      <c r="E28" s="6"/>
      <c r="F28" s="6"/>
      <c r="G28" s="35"/>
      <c r="H28" s="152"/>
      <c r="I28" s="152"/>
      <c r="J28" s="152"/>
      <c r="K28" s="152"/>
      <c r="L28" s="35"/>
      <c r="M28" s="35"/>
      <c r="N28" s="35"/>
      <c r="O28" s="35"/>
      <c r="P28" s="35"/>
      <c r="Q28" s="35"/>
      <c r="R28" s="35"/>
      <c r="S28" s="35"/>
      <c r="T28" s="160"/>
      <c r="U28" s="160"/>
      <c r="V28" s="160"/>
      <c r="W28" s="160"/>
      <c r="X28" s="164"/>
    </row>
    <row r="29" spans="1:24" s="36" customFormat="1" x14ac:dyDescent="0.25">
      <c r="A29" s="6"/>
      <c r="B29" s="6"/>
      <c r="C29" s="6"/>
      <c r="D29" s="6"/>
      <c r="E29" s="6"/>
      <c r="F29" s="6"/>
      <c r="G29" s="35"/>
      <c r="H29" s="152"/>
      <c r="I29" s="152"/>
      <c r="J29" s="152"/>
      <c r="K29" s="152"/>
      <c r="L29" s="35"/>
      <c r="M29" s="35"/>
      <c r="N29" s="35"/>
      <c r="O29" s="35"/>
      <c r="P29" s="35"/>
      <c r="Q29" s="35"/>
      <c r="R29" s="35"/>
      <c r="S29" s="35"/>
      <c r="T29" s="160"/>
      <c r="U29" s="160"/>
      <c r="V29" s="160"/>
      <c r="W29" s="160"/>
      <c r="X29" s="164"/>
    </row>
    <row r="30" spans="1:24" s="36" customFormat="1" x14ac:dyDescent="0.25">
      <c r="A30" s="6"/>
      <c r="B30" s="6"/>
      <c r="C30" s="6"/>
      <c r="D30" s="6"/>
      <c r="E30" s="6"/>
      <c r="F30" s="6"/>
      <c r="G30" s="35"/>
      <c r="H30" s="152"/>
      <c r="I30" s="152"/>
      <c r="J30" s="152"/>
      <c r="K30" s="152"/>
      <c r="L30" s="35"/>
      <c r="M30" s="35"/>
      <c r="N30" s="35"/>
      <c r="O30" s="35"/>
      <c r="P30" s="35"/>
      <c r="Q30" s="35"/>
      <c r="R30" s="35"/>
      <c r="S30" s="35"/>
      <c r="T30" s="160"/>
      <c r="U30" s="160"/>
      <c r="V30" s="160"/>
      <c r="W30" s="160"/>
      <c r="X30" s="164"/>
    </row>
    <row r="31" spans="1:24" s="4" customFormat="1" x14ac:dyDescent="0.25">
      <c r="A31" s="3"/>
      <c r="B31" s="3"/>
      <c r="C31" s="3"/>
      <c r="D31" s="3"/>
      <c r="E31" s="3"/>
      <c r="F31" s="3"/>
      <c r="G31" s="20"/>
      <c r="H31" s="153"/>
      <c r="I31" s="153"/>
      <c r="J31" s="153"/>
      <c r="K31" s="153"/>
      <c r="L31" s="20"/>
      <c r="M31" s="20"/>
      <c r="N31" s="20"/>
      <c r="O31" s="20"/>
      <c r="P31" s="20"/>
      <c r="Q31" s="20"/>
      <c r="R31" s="20"/>
      <c r="S31" s="20"/>
      <c r="T31" s="161"/>
      <c r="U31" s="161"/>
      <c r="V31" s="161"/>
      <c r="W31" s="161"/>
      <c r="X31" s="118"/>
    </row>
    <row r="32" spans="1:24" s="4" customFormat="1" x14ac:dyDescent="0.25">
      <c r="A32" s="3"/>
      <c r="B32" s="3"/>
      <c r="C32" s="3"/>
      <c r="D32" s="3"/>
      <c r="E32" s="3"/>
      <c r="F32" s="3"/>
      <c r="G32" s="20"/>
      <c r="H32" s="153"/>
      <c r="I32" s="153"/>
      <c r="J32" s="153"/>
      <c r="K32" s="153"/>
      <c r="L32" s="20"/>
      <c r="M32" s="20"/>
      <c r="N32" s="20"/>
      <c r="O32" s="20"/>
      <c r="P32" s="20"/>
      <c r="Q32" s="20"/>
      <c r="R32" s="20"/>
      <c r="S32" s="20"/>
      <c r="T32" s="161"/>
      <c r="U32" s="161"/>
      <c r="V32" s="161"/>
      <c r="W32" s="161"/>
      <c r="X32" s="118"/>
    </row>
    <row r="33" spans="1:24" s="4" customFormat="1" x14ac:dyDescent="0.25">
      <c r="A33" s="3"/>
      <c r="B33" s="3"/>
      <c r="C33" s="3"/>
      <c r="D33" s="3"/>
      <c r="E33" s="3"/>
      <c r="F33" s="3"/>
      <c r="G33" s="20"/>
      <c r="H33" s="153"/>
      <c r="I33" s="153"/>
      <c r="J33" s="153"/>
      <c r="K33" s="153"/>
      <c r="L33" s="20"/>
      <c r="M33" s="20"/>
      <c r="N33" s="20"/>
      <c r="O33" s="20"/>
      <c r="P33" s="20"/>
      <c r="Q33" s="20"/>
      <c r="R33" s="20"/>
      <c r="S33" s="20"/>
      <c r="T33" s="161"/>
      <c r="U33" s="161"/>
      <c r="V33" s="161"/>
      <c r="W33" s="161"/>
      <c r="X33" s="118"/>
    </row>
    <row r="34" spans="1:24" s="4" customFormat="1" x14ac:dyDescent="0.25">
      <c r="A34" s="3"/>
      <c r="B34" s="3"/>
      <c r="C34" s="3"/>
      <c r="D34" s="3"/>
      <c r="E34" s="3"/>
      <c r="F34" s="3"/>
      <c r="G34" s="20"/>
      <c r="H34" s="153"/>
      <c r="I34" s="153"/>
      <c r="J34" s="153"/>
      <c r="K34" s="153"/>
      <c r="L34" s="20"/>
      <c r="M34" s="20"/>
      <c r="N34" s="20"/>
      <c r="O34" s="20"/>
      <c r="P34" s="20"/>
      <c r="Q34" s="20"/>
      <c r="R34" s="20"/>
      <c r="S34" s="20"/>
      <c r="T34" s="161"/>
      <c r="U34" s="161"/>
      <c r="V34" s="161"/>
      <c r="W34" s="161"/>
      <c r="X34" s="118"/>
    </row>
    <row r="35" spans="1:24" s="4" customFormat="1" x14ac:dyDescent="0.25">
      <c r="A35" s="3"/>
      <c r="B35" s="3"/>
      <c r="C35" s="3"/>
      <c r="D35" s="3"/>
      <c r="E35" s="3"/>
      <c r="F35" s="3"/>
      <c r="G35" s="20"/>
      <c r="H35" s="153"/>
      <c r="I35" s="153"/>
      <c r="J35" s="153"/>
      <c r="K35" s="153"/>
      <c r="L35" s="20"/>
      <c r="M35" s="20"/>
      <c r="N35" s="20"/>
      <c r="O35" s="20"/>
      <c r="P35" s="20"/>
      <c r="Q35" s="20"/>
      <c r="R35" s="20"/>
      <c r="S35" s="20"/>
      <c r="T35" s="161"/>
      <c r="U35" s="161"/>
      <c r="V35" s="161"/>
      <c r="W35" s="161"/>
      <c r="X35" s="118"/>
    </row>
    <row r="36" spans="1:24" s="4" customFormat="1" x14ac:dyDescent="0.25">
      <c r="A36" s="3"/>
      <c r="B36" s="3"/>
      <c r="C36" s="3"/>
      <c r="D36" s="3"/>
      <c r="E36" s="3"/>
      <c r="F36" s="3"/>
      <c r="G36" s="20"/>
      <c r="H36" s="153"/>
      <c r="I36" s="153"/>
      <c r="J36" s="153"/>
      <c r="K36" s="153"/>
      <c r="L36" s="20"/>
      <c r="M36" s="20"/>
      <c r="N36" s="20"/>
      <c r="O36" s="20"/>
      <c r="P36" s="20"/>
      <c r="Q36" s="20"/>
      <c r="R36" s="20"/>
      <c r="S36" s="20"/>
      <c r="T36" s="161"/>
      <c r="U36" s="161"/>
      <c r="V36" s="161"/>
      <c r="W36" s="161"/>
      <c r="X36" s="118"/>
    </row>
    <row r="37" spans="1:24" s="4" customFormat="1" x14ac:dyDescent="0.25">
      <c r="A37" s="3"/>
      <c r="B37" s="3"/>
      <c r="C37" s="3"/>
      <c r="D37" s="3"/>
      <c r="E37" s="3"/>
      <c r="F37" s="3"/>
      <c r="G37" s="20"/>
      <c r="H37" s="153"/>
      <c r="I37" s="153"/>
      <c r="J37" s="153"/>
      <c r="K37" s="153"/>
      <c r="L37" s="20"/>
      <c r="M37" s="20"/>
      <c r="N37" s="20"/>
      <c r="O37" s="20"/>
      <c r="P37" s="20"/>
      <c r="Q37" s="20"/>
      <c r="R37" s="20"/>
      <c r="S37" s="20"/>
      <c r="T37" s="161"/>
      <c r="U37" s="161"/>
      <c r="V37" s="161"/>
      <c r="W37" s="161"/>
      <c r="X37" s="118"/>
    </row>
    <row r="38" spans="1:24" s="4" customFormat="1" x14ac:dyDescent="0.25">
      <c r="A38" s="3"/>
      <c r="B38" s="3"/>
      <c r="C38" s="3"/>
      <c r="D38" s="3"/>
      <c r="E38" s="3"/>
      <c r="F38" s="3"/>
      <c r="G38" s="20"/>
      <c r="H38" s="153"/>
      <c r="I38" s="153"/>
      <c r="J38" s="153"/>
      <c r="K38" s="153"/>
      <c r="L38" s="20"/>
      <c r="M38" s="20"/>
      <c r="N38" s="20"/>
      <c r="O38" s="20"/>
      <c r="P38" s="20"/>
      <c r="Q38" s="20"/>
      <c r="R38" s="20"/>
      <c r="S38" s="20"/>
      <c r="T38" s="161"/>
      <c r="U38" s="161"/>
      <c r="V38" s="161"/>
      <c r="W38" s="161"/>
      <c r="X38" s="118"/>
    </row>
    <row r="39" spans="1:24" s="4" customFormat="1" x14ac:dyDescent="0.25">
      <c r="A39" s="3"/>
      <c r="B39" s="3"/>
      <c r="C39" s="3"/>
      <c r="D39" s="3"/>
      <c r="E39" s="3"/>
      <c r="F39" s="3"/>
      <c r="G39" s="20"/>
      <c r="H39" s="153"/>
      <c r="I39" s="153"/>
      <c r="J39" s="153"/>
      <c r="K39" s="153"/>
      <c r="L39" s="20"/>
      <c r="M39" s="20"/>
      <c r="N39" s="20"/>
      <c r="O39" s="20"/>
      <c r="P39" s="20"/>
      <c r="Q39" s="20"/>
      <c r="R39" s="20"/>
      <c r="S39" s="20"/>
      <c r="T39" s="161"/>
      <c r="U39" s="161"/>
      <c r="V39" s="161"/>
      <c r="W39" s="161"/>
      <c r="X39" s="118"/>
    </row>
    <row r="40" spans="1:24" s="4" customFormat="1" x14ac:dyDescent="0.25">
      <c r="A40" s="3"/>
      <c r="B40" s="3"/>
      <c r="C40" s="3"/>
      <c r="D40" s="3"/>
      <c r="E40" s="3"/>
      <c r="F40" s="3"/>
      <c r="G40" s="20"/>
      <c r="H40" s="153"/>
      <c r="I40" s="153"/>
      <c r="J40" s="153"/>
      <c r="K40" s="153"/>
      <c r="L40" s="20"/>
      <c r="M40" s="20"/>
      <c r="N40" s="20"/>
      <c r="O40" s="20"/>
      <c r="P40" s="20"/>
      <c r="Q40" s="20"/>
      <c r="R40" s="20"/>
      <c r="S40" s="20"/>
      <c r="T40" s="161"/>
      <c r="U40" s="161"/>
      <c r="V40" s="161"/>
      <c r="W40" s="161"/>
      <c r="X40" s="118"/>
    </row>
    <row r="41" spans="1:24" s="4" customFormat="1" x14ac:dyDescent="0.25">
      <c r="A41" s="3"/>
      <c r="B41" s="3"/>
      <c r="C41" s="3"/>
      <c r="D41" s="3"/>
      <c r="E41" s="3"/>
      <c r="F41" s="3"/>
      <c r="G41" s="20"/>
      <c r="H41" s="153"/>
      <c r="I41" s="153"/>
      <c r="J41" s="153"/>
      <c r="K41" s="153"/>
      <c r="L41" s="20"/>
      <c r="M41" s="20"/>
      <c r="N41" s="20"/>
      <c r="O41" s="20"/>
      <c r="P41" s="20"/>
      <c r="Q41" s="20"/>
      <c r="R41" s="20"/>
      <c r="S41" s="20"/>
      <c r="T41" s="161"/>
      <c r="U41" s="161"/>
      <c r="V41" s="161"/>
      <c r="W41" s="161"/>
      <c r="X41" s="118"/>
    </row>
    <row r="42" spans="1:24" s="4" customFormat="1" x14ac:dyDescent="0.25">
      <c r="A42" s="3"/>
      <c r="B42" s="3"/>
      <c r="C42" s="3"/>
      <c r="D42" s="3"/>
      <c r="E42" s="3"/>
      <c r="F42" s="3"/>
      <c r="G42" s="20"/>
      <c r="H42" s="153"/>
      <c r="I42" s="153"/>
      <c r="J42" s="153"/>
      <c r="K42" s="153"/>
      <c r="L42" s="20"/>
      <c r="M42" s="20"/>
      <c r="N42" s="20"/>
      <c r="O42" s="20"/>
      <c r="P42" s="20"/>
      <c r="Q42" s="20"/>
      <c r="R42" s="20"/>
      <c r="S42" s="20"/>
      <c r="T42" s="161"/>
      <c r="U42" s="161"/>
      <c r="V42" s="161"/>
      <c r="W42" s="161"/>
      <c r="X42" s="118"/>
    </row>
    <row r="43" spans="1:24" s="4" customFormat="1" x14ac:dyDescent="0.25">
      <c r="A43" s="3"/>
      <c r="B43" s="3"/>
      <c r="C43" s="3"/>
      <c r="D43" s="3"/>
      <c r="E43" s="3"/>
      <c r="F43" s="3"/>
      <c r="G43" s="20"/>
      <c r="H43" s="153"/>
      <c r="I43" s="153"/>
      <c r="J43" s="153"/>
      <c r="K43" s="153"/>
      <c r="L43" s="20"/>
      <c r="M43" s="20"/>
      <c r="N43" s="20"/>
      <c r="O43" s="20"/>
      <c r="P43" s="20"/>
      <c r="Q43" s="20"/>
      <c r="R43" s="20"/>
      <c r="S43" s="20"/>
      <c r="T43" s="161"/>
      <c r="U43" s="161"/>
      <c r="V43" s="161"/>
      <c r="W43" s="161"/>
      <c r="X43" s="118"/>
    </row>
    <row r="44" spans="1:24" s="4" customFormat="1" x14ac:dyDescent="0.25">
      <c r="A44" s="3"/>
      <c r="B44" s="3"/>
      <c r="C44" s="3"/>
      <c r="D44" s="3"/>
      <c r="E44" s="3"/>
      <c r="F44" s="3"/>
      <c r="G44" s="20"/>
      <c r="H44" s="153"/>
      <c r="I44" s="153"/>
      <c r="J44" s="153"/>
      <c r="K44" s="153"/>
      <c r="L44" s="20"/>
      <c r="M44" s="20"/>
      <c r="N44" s="20"/>
      <c r="O44" s="20"/>
      <c r="P44" s="20"/>
      <c r="Q44" s="20"/>
      <c r="R44" s="20"/>
      <c r="S44" s="20"/>
      <c r="T44" s="161"/>
      <c r="U44" s="161"/>
      <c r="V44" s="161"/>
      <c r="W44" s="161"/>
      <c r="X44" s="118"/>
    </row>
    <row r="45" spans="1:24" s="4" customFormat="1" x14ac:dyDescent="0.25">
      <c r="A45" s="3"/>
      <c r="B45" s="3"/>
      <c r="C45" s="3"/>
      <c r="D45" s="3"/>
      <c r="E45" s="3"/>
      <c r="F45" s="3"/>
      <c r="G45" s="20"/>
      <c r="H45" s="153"/>
      <c r="I45" s="153"/>
      <c r="J45" s="153"/>
      <c r="K45" s="153"/>
      <c r="L45" s="20"/>
      <c r="M45" s="20"/>
      <c r="N45" s="20"/>
      <c r="O45" s="20"/>
      <c r="P45" s="20"/>
      <c r="Q45" s="20"/>
      <c r="R45" s="20"/>
      <c r="S45" s="20"/>
      <c r="T45" s="161"/>
      <c r="U45" s="161"/>
      <c r="V45" s="161"/>
      <c r="W45" s="161"/>
      <c r="X45" s="118"/>
    </row>
  </sheetData>
  <mergeCells count="9">
    <mergeCell ref="T1:Y1"/>
    <mergeCell ref="T2:W2"/>
    <mergeCell ref="X8:X11"/>
    <mergeCell ref="H2:S2"/>
    <mergeCell ref="A8:A11"/>
    <mergeCell ref="A4:A5"/>
    <mergeCell ref="A2:A3"/>
    <mergeCell ref="B2:F2"/>
    <mergeCell ref="G2:G3"/>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6"/>
  <sheetViews>
    <sheetView topLeftCell="B6" workbookViewId="0">
      <selection activeCell="Y7" sqref="Y7"/>
    </sheetView>
  </sheetViews>
  <sheetFormatPr baseColWidth="10" defaultColWidth="11.42578125" defaultRowHeight="15" x14ac:dyDescent="0.25"/>
  <cols>
    <col min="1" max="1" width="29.7109375" style="1" customWidth="1"/>
    <col min="2" max="2" width="14.85546875" style="1" customWidth="1"/>
    <col min="3" max="3" width="17" style="1" customWidth="1"/>
    <col min="4" max="4" width="13.28515625" style="1" customWidth="1"/>
    <col min="5" max="5" width="12.85546875" style="1" customWidth="1"/>
    <col min="6" max="6" width="13.85546875" style="1" customWidth="1"/>
    <col min="7" max="7" width="3.28515625" style="8" bestFit="1" customWidth="1"/>
    <col min="8" max="12" width="3.28515625" style="154" bestFit="1" customWidth="1"/>
    <col min="13" max="19" width="3.28515625" style="8" bestFit="1" customWidth="1"/>
    <col min="20" max="20" width="10.28515625" style="173" customWidth="1"/>
    <col min="21" max="21" width="9.42578125" style="173" customWidth="1"/>
    <col min="22" max="22" width="10" style="173" customWidth="1"/>
    <col min="23" max="23" width="7.42578125" style="173" customWidth="1"/>
    <col min="24" max="24" width="8.5703125" style="173" customWidth="1"/>
    <col min="25" max="25" width="24" style="180" customWidth="1"/>
    <col min="26" max="26" width="56.28515625" style="10" customWidth="1"/>
    <col min="27" max="27" width="15" style="10" customWidth="1"/>
    <col min="28" max="28" width="12.5703125" style="10" customWidth="1"/>
    <col min="29" max="29" width="13.5703125" style="10" customWidth="1"/>
    <col min="30" max="30" width="14" style="10" customWidth="1"/>
    <col min="31" max="31" width="13.7109375" customWidth="1"/>
  </cols>
  <sheetData>
    <row r="1" spans="1:31" x14ac:dyDescent="0.25">
      <c r="A1" s="294" t="s">
        <v>230</v>
      </c>
      <c r="B1" s="294"/>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row>
    <row r="2" spans="1:31" ht="25.5" x14ac:dyDescent="0.25">
      <c r="A2" s="295" t="s">
        <v>1</v>
      </c>
      <c r="B2" s="289" t="s">
        <v>2</v>
      </c>
      <c r="C2" s="289"/>
      <c r="D2" s="289"/>
      <c r="E2" s="289"/>
      <c r="F2" s="289"/>
      <c r="G2" s="290" t="s">
        <v>3</v>
      </c>
      <c r="H2" s="289" t="s">
        <v>4</v>
      </c>
      <c r="I2" s="289"/>
      <c r="J2" s="289"/>
      <c r="K2" s="289"/>
      <c r="L2" s="289"/>
      <c r="M2" s="289"/>
      <c r="N2" s="289"/>
      <c r="O2" s="289"/>
      <c r="P2" s="289"/>
      <c r="Q2" s="289"/>
      <c r="R2" s="289"/>
      <c r="S2" s="289"/>
      <c r="T2" s="299" t="s">
        <v>655</v>
      </c>
      <c r="U2" s="300"/>
      <c r="V2" s="300"/>
      <c r="W2" s="300"/>
      <c r="X2" s="301"/>
      <c r="Y2" s="250" t="s">
        <v>652</v>
      </c>
      <c r="Z2" s="249" t="s">
        <v>651</v>
      </c>
      <c r="AA2" s="243" t="s">
        <v>5</v>
      </c>
      <c r="AB2" s="243"/>
      <c r="AC2" s="243"/>
      <c r="AD2" s="243"/>
      <c r="AE2" s="243"/>
    </row>
    <row r="3" spans="1:31" ht="52.5" customHeight="1" x14ac:dyDescent="0.25">
      <c r="A3" s="295"/>
      <c r="B3" s="30" t="s">
        <v>6</v>
      </c>
      <c r="C3" s="30" t="s">
        <v>7</v>
      </c>
      <c r="D3" s="30" t="s">
        <v>8</v>
      </c>
      <c r="E3" s="30" t="s">
        <v>9</v>
      </c>
      <c r="F3" s="30" t="s">
        <v>10</v>
      </c>
      <c r="G3" s="290"/>
      <c r="H3" s="149" t="s">
        <v>11</v>
      </c>
      <c r="I3" s="149" t="s">
        <v>12</v>
      </c>
      <c r="J3" s="149" t="s">
        <v>13</v>
      </c>
      <c r="K3" s="149" t="s">
        <v>14</v>
      </c>
      <c r="L3" s="149" t="s">
        <v>15</v>
      </c>
      <c r="M3" s="30" t="s">
        <v>16</v>
      </c>
      <c r="N3" s="30" t="s">
        <v>17</v>
      </c>
      <c r="O3" s="30" t="s">
        <v>18</v>
      </c>
      <c r="P3" s="30" t="s">
        <v>19</v>
      </c>
      <c r="Q3" s="30" t="s">
        <v>20</v>
      </c>
      <c r="R3" s="30" t="s">
        <v>21</v>
      </c>
      <c r="S3" s="30" t="s">
        <v>22</v>
      </c>
      <c r="T3" s="123" t="s">
        <v>576</v>
      </c>
      <c r="U3" s="123" t="s">
        <v>577</v>
      </c>
      <c r="V3" s="123" t="s">
        <v>579</v>
      </c>
      <c r="W3" s="123" t="s">
        <v>578</v>
      </c>
      <c r="X3" s="123" t="s">
        <v>580</v>
      </c>
      <c r="Y3" s="251"/>
      <c r="Z3" s="181"/>
      <c r="AA3" s="238" t="s">
        <v>23</v>
      </c>
      <c r="AB3" s="238" t="s">
        <v>24</v>
      </c>
      <c r="AC3" s="238" t="s">
        <v>25</v>
      </c>
      <c r="AD3" s="238" t="s">
        <v>26</v>
      </c>
      <c r="AE3" s="238" t="s">
        <v>27</v>
      </c>
    </row>
    <row r="4" spans="1:31" s="36" customFormat="1" ht="89.25" x14ac:dyDescent="0.25">
      <c r="A4" s="43" t="s">
        <v>231</v>
      </c>
      <c r="B4" s="44" t="s">
        <v>232</v>
      </c>
      <c r="C4" s="44" t="s">
        <v>233</v>
      </c>
      <c r="D4" s="44" t="s">
        <v>110</v>
      </c>
      <c r="E4" s="44" t="s">
        <v>234</v>
      </c>
      <c r="F4" s="44" t="s">
        <v>235</v>
      </c>
      <c r="G4" s="80">
        <v>1</v>
      </c>
      <c r="H4" s="166">
        <v>1</v>
      </c>
      <c r="I4" s="166">
        <v>1</v>
      </c>
      <c r="J4" s="166">
        <v>1</v>
      </c>
      <c r="K4" s="166">
        <v>1</v>
      </c>
      <c r="L4" s="166">
        <v>1</v>
      </c>
      <c r="M4" s="80">
        <v>1</v>
      </c>
      <c r="N4" s="80">
        <v>1</v>
      </c>
      <c r="O4" s="80">
        <v>1</v>
      </c>
      <c r="P4" s="80">
        <v>1</v>
      </c>
      <c r="Q4" s="80">
        <v>1</v>
      </c>
      <c r="R4" s="80">
        <v>1</v>
      </c>
      <c r="S4" s="80">
        <v>1</v>
      </c>
      <c r="T4" s="169"/>
      <c r="U4" s="169"/>
      <c r="V4" s="169"/>
      <c r="W4" s="169"/>
      <c r="X4" s="169"/>
      <c r="Y4" s="252"/>
      <c r="Z4" s="176"/>
      <c r="AA4" s="45" t="s">
        <v>236</v>
      </c>
      <c r="AB4" s="44" t="s">
        <v>237</v>
      </c>
      <c r="AC4" s="44" t="s">
        <v>202</v>
      </c>
      <c r="AD4" s="44" t="s">
        <v>34</v>
      </c>
      <c r="AE4" s="44" t="s">
        <v>107</v>
      </c>
    </row>
    <row r="5" spans="1:31" s="36" customFormat="1" ht="76.5" x14ac:dyDescent="0.25">
      <c r="A5" s="32" t="s">
        <v>238</v>
      </c>
      <c r="B5" s="32" t="s">
        <v>239</v>
      </c>
      <c r="C5" s="32" t="s">
        <v>240</v>
      </c>
      <c r="D5" s="32" t="s">
        <v>110</v>
      </c>
      <c r="E5" s="32" t="s">
        <v>234</v>
      </c>
      <c r="F5" s="32" t="s">
        <v>190</v>
      </c>
      <c r="G5" s="70">
        <v>100</v>
      </c>
      <c r="H5" s="150">
        <v>75</v>
      </c>
      <c r="I5" s="150">
        <v>80</v>
      </c>
      <c r="J5" s="150">
        <v>85</v>
      </c>
      <c r="K5" s="150">
        <v>90</v>
      </c>
      <c r="L5" s="150">
        <v>95</v>
      </c>
      <c r="M5" s="70">
        <v>100</v>
      </c>
      <c r="N5" s="70">
        <v>100</v>
      </c>
      <c r="O5" s="70">
        <v>100</v>
      </c>
      <c r="P5" s="70">
        <v>100</v>
      </c>
      <c r="Q5" s="70">
        <v>100</v>
      </c>
      <c r="R5" s="70">
        <v>100</v>
      </c>
      <c r="S5" s="70">
        <v>100</v>
      </c>
      <c r="T5" s="170"/>
      <c r="U5" s="170"/>
      <c r="V5" s="170"/>
      <c r="W5" s="170"/>
      <c r="X5" s="170"/>
      <c r="Y5" s="252"/>
      <c r="Z5" s="177"/>
      <c r="AA5" s="40" t="s">
        <v>241</v>
      </c>
      <c r="AB5" s="32" t="s">
        <v>186</v>
      </c>
      <c r="AC5" s="32" t="s">
        <v>106</v>
      </c>
      <c r="AD5" s="32" t="s">
        <v>34</v>
      </c>
      <c r="AE5" s="32" t="s">
        <v>107</v>
      </c>
    </row>
    <row r="6" spans="1:31" s="36" customFormat="1" ht="105" x14ac:dyDescent="0.25">
      <c r="A6" s="11" t="s">
        <v>242</v>
      </c>
      <c r="B6" s="11" t="s">
        <v>243</v>
      </c>
      <c r="C6" s="11" t="s">
        <v>244</v>
      </c>
      <c r="D6" s="11" t="s">
        <v>110</v>
      </c>
      <c r="E6" s="11" t="s">
        <v>234</v>
      </c>
      <c r="F6" s="11" t="s">
        <v>190</v>
      </c>
      <c r="G6" s="71">
        <v>6</v>
      </c>
      <c r="H6" s="150"/>
      <c r="I6" s="150"/>
      <c r="J6" s="150"/>
      <c r="K6" s="150"/>
      <c r="L6" s="150">
        <v>6</v>
      </c>
      <c r="M6" s="71"/>
      <c r="N6" s="71"/>
      <c r="O6" s="71"/>
      <c r="P6" s="71"/>
      <c r="Q6" s="71"/>
      <c r="R6" s="71"/>
      <c r="S6" s="71">
        <v>6</v>
      </c>
      <c r="T6" s="183">
        <v>2</v>
      </c>
      <c r="U6" s="183">
        <v>2</v>
      </c>
      <c r="V6" s="183">
        <v>2</v>
      </c>
      <c r="W6" s="183">
        <v>2</v>
      </c>
      <c r="X6" s="183">
        <v>2</v>
      </c>
      <c r="Y6" s="333" t="s">
        <v>693</v>
      </c>
      <c r="Z6" s="177" t="s">
        <v>597</v>
      </c>
      <c r="AA6" s="24" t="s">
        <v>245</v>
      </c>
      <c r="AB6" s="11" t="s">
        <v>246</v>
      </c>
      <c r="AC6" s="11" t="s">
        <v>106</v>
      </c>
      <c r="AD6" s="11" t="s">
        <v>247</v>
      </c>
      <c r="AE6" s="11" t="s">
        <v>164</v>
      </c>
    </row>
    <row r="7" spans="1:31" s="36" customFormat="1" ht="195" x14ac:dyDescent="0.25">
      <c r="A7" s="11" t="s">
        <v>248</v>
      </c>
      <c r="B7" s="41" t="s">
        <v>249</v>
      </c>
      <c r="C7" s="41" t="s">
        <v>184</v>
      </c>
      <c r="D7" s="41" t="s">
        <v>110</v>
      </c>
      <c r="E7" s="41" t="s">
        <v>32</v>
      </c>
      <c r="F7" s="41" t="s">
        <v>175</v>
      </c>
      <c r="G7" s="81">
        <v>0.01</v>
      </c>
      <c r="H7" s="167">
        <v>0</v>
      </c>
      <c r="I7" s="167">
        <v>0.1</v>
      </c>
      <c r="J7" s="167">
        <v>0.1</v>
      </c>
      <c r="K7" s="167">
        <v>0.1</v>
      </c>
      <c r="L7" s="167">
        <v>0.1</v>
      </c>
      <c r="M7" s="82">
        <v>0.2</v>
      </c>
      <c r="N7" s="82">
        <v>0.2</v>
      </c>
      <c r="O7" s="82">
        <v>0.2</v>
      </c>
      <c r="P7" s="82">
        <v>0.2</v>
      </c>
      <c r="Q7" s="82">
        <v>0.3</v>
      </c>
      <c r="R7" s="82">
        <v>0.3</v>
      </c>
      <c r="S7" s="82">
        <v>0.3</v>
      </c>
      <c r="T7" s="184">
        <v>0.1</v>
      </c>
      <c r="U7" s="184">
        <v>0.1</v>
      </c>
      <c r="V7" s="184">
        <v>0.1</v>
      </c>
      <c r="W7" s="184">
        <v>0.1</v>
      </c>
      <c r="X7" s="184">
        <v>0.1</v>
      </c>
      <c r="Y7" s="333" t="s">
        <v>653</v>
      </c>
      <c r="Z7" s="177" t="s">
        <v>597</v>
      </c>
      <c r="AA7" s="42" t="s">
        <v>250</v>
      </c>
      <c r="AB7" s="41" t="s">
        <v>186</v>
      </c>
      <c r="AC7" s="41" t="s">
        <v>106</v>
      </c>
      <c r="AD7" s="41" t="s">
        <v>34</v>
      </c>
      <c r="AE7" s="41" t="s">
        <v>107</v>
      </c>
    </row>
    <row r="8" spans="1:31" s="36" customFormat="1" x14ac:dyDescent="0.25">
      <c r="A8" s="10"/>
      <c r="B8" s="10"/>
      <c r="C8" s="10"/>
      <c r="D8" s="10"/>
      <c r="E8" s="10"/>
      <c r="F8" s="10"/>
      <c r="G8" s="29"/>
      <c r="H8" s="151"/>
      <c r="I8" s="151"/>
      <c r="J8" s="151"/>
      <c r="K8" s="151"/>
      <c r="L8" s="151"/>
      <c r="M8" s="29"/>
      <c r="N8" s="29"/>
      <c r="O8" s="29"/>
      <c r="P8" s="29"/>
      <c r="Q8" s="29"/>
      <c r="R8" s="29"/>
      <c r="S8" s="29"/>
      <c r="T8" s="171"/>
      <c r="U8" s="171"/>
      <c r="V8" s="171"/>
      <c r="W8" s="171"/>
      <c r="X8" s="171"/>
      <c r="Y8" s="178"/>
      <c r="Z8" s="33"/>
      <c r="AA8" s="10"/>
      <c r="AB8" s="10"/>
      <c r="AC8" s="10"/>
      <c r="AD8" s="10"/>
    </row>
    <row r="9" spans="1:31" s="36" customFormat="1" x14ac:dyDescent="0.25">
      <c r="A9" s="10"/>
      <c r="B9" s="10"/>
      <c r="C9" s="10"/>
      <c r="D9" s="10"/>
      <c r="E9" s="10"/>
      <c r="F9" s="10"/>
      <c r="G9" s="29"/>
      <c r="H9" s="151"/>
      <c r="I9" s="151"/>
      <c r="J9" s="151"/>
      <c r="K9" s="151"/>
      <c r="L9" s="151"/>
      <c r="M9" s="29"/>
      <c r="N9" s="29"/>
      <c r="O9" s="29"/>
      <c r="P9" s="29"/>
      <c r="Q9" s="29"/>
      <c r="R9" s="29"/>
      <c r="S9" s="29"/>
      <c r="T9" s="171"/>
      <c r="U9" s="171"/>
      <c r="V9" s="171"/>
      <c r="W9" s="171"/>
      <c r="X9" s="171"/>
      <c r="Y9" s="178"/>
      <c r="Z9" s="33"/>
      <c r="AA9" s="10"/>
      <c r="AB9" s="10"/>
      <c r="AC9" s="10"/>
      <c r="AD9" s="10"/>
    </row>
    <row r="10" spans="1:31" s="36" customFormat="1" x14ac:dyDescent="0.25">
      <c r="A10" s="10"/>
      <c r="B10" s="10"/>
      <c r="C10" s="10"/>
      <c r="D10" s="10"/>
      <c r="E10" s="10"/>
      <c r="F10" s="10"/>
      <c r="G10" s="29"/>
      <c r="H10" s="151"/>
      <c r="I10" s="151"/>
      <c r="J10" s="151"/>
      <c r="K10" s="151"/>
      <c r="L10" s="151"/>
      <c r="M10" s="29"/>
      <c r="N10" s="29"/>
      <c r="O10" s="29"/>
      <c r="P10" s="29"/>
      <c r="Q10" s="29"/>
      <c r="R10" s="29"/>
      <c r="S10" s="29"/>
      <c r="T10" s="171"/>
      <c r="U10" s="171"/>
      <c r="V10" s="171"/>
      <c r="W10" s="171"/>
      <c r="X10" s="171"/>
      <c r="Y10" s="178"/>
      <c r="Z10" s="33"/>
      <c r="AA10" s="10"/>
      <c r="AB10" s="10"/>
      <c r="AC10" s="10"/>
      <c r="AD10" s="10"/>
    </row>
    <row r="11" spans="1:31" s="36" customFormat="1" x14ac:dyDescent="0.25">
      <c r="A11" s="6"/>
      <c r="B11" s="6"/>
      <c r="C11" s="6"/>
      <c r="D11" s="6"/>
      <c r="E11" s="6"/>
      <c r="F11" s="6"/>
      <c r="G11" s="35"/>
      <c r="H11" s="152"/>
      <c r="I11" s="152"/>
      <c r="J11" s="152"/>
      <c r="K11" s="152"/>
      <c r="L11" s="152"/>
      <c r="M11" s="35"/>
      <c r="N11" s="35"/>
      <c r="O11" s="35"/>
      <c r="P11" s="35"/>
      <c r="Q11" s="35"/>
      <c r="R11" s="35"/>
      <c r="S11" s="35"/>
      <c r="T11" s="172"/>
      <c r="U11" s="172"/>
      <c r="V11" s="172"/>
      <c r="W11" s="172"/>
      <c r="X11" s="172"/>
      <c r="Y11" s="179"/>
      <c r="Z11" s="33"/>
      <c r="AA11" s="10"/>
      <c r="AB11" s="10"/>
      <c r="AC11" s="10"/>
      <c r="AD11" s="10"/>
    </row>
    <row r="12" spans="1:31" s="36" customFormat="1" x14ac:dyDescent="0.25">
      <c r="A12" s="6"/>
      <c r="B12" s="6"/>
      <c r="C12" s="6"/>
      <c r="D12" s="6"/>
      <c r="E12" s="6"/>
      <c r="F12" s="6"/>
      <c r="G12" s="35"/>
      <c r="H12" s="152"/>
      <c r="I12" s="152"/>
      <c r="J12" s="152"/>
      <c r="K12" s="152"/>
      <c r="L12" s="152"/>
      <c r="M12" s="35"/>
      <c r="N12" s="35"/>
      <c r="O12" s="35"/>
      <c r="P12" s="35"/>
      <c r="Q12" s="35"/>
      <c r="R12" s="35"/>
      <c r="S12" s="35"/>
      <c r="T12" s="172"/>
      <c r="U12" s="172"/>
      <c r="V12" s="172"/>
      <c r="W12" s="172"/>
      <c r="X12" s="172"/>
      <c r="Y12" s="179"/>
      <c r="Z12" s="33"/>
      <c r="AA12" s="10"/>
      <c r="AB12" s="10"/>
      <c r="AC12" s="10"/>
      <c r="AD12" s="10"/>
    </row>
    <row r="13" spans="1:31" s="36" customFormat="1" x14ac:dyDescent="0.25">
      <c r="A13" s="6"/>
      <c r="B13" s="6"/>
      <c r="C13" s="6"/>
      <c r="D13" s="6"/>
      <c r="E13" s="6"/>
      <c r="F13" s="6"/>
      <c r="G13" s="35"/>
      <c r="H13" s="152"/>
      <c r="I13" s="152"/>
      <c r="J13" s="152"/>
      <c r="K13" s="152"/>
      <c r="L13" s="152"/>
      <c r="M13" s="35"/>
      <c r="N13" s="35"/>
      <c r="O13" s="35"/>
      <c r="P13" s="35"/>
      <c r="Q13" s="35"/>
      <c r="R13" s="35"/>
      <c r="S13" s="35"/>
      <c r="T13" s="172"/>
      <c r="U13" s="172"/>
      <c r="V13" s="172"/>
      <c r="W13" s="172"/>
      <c r="X13" s="172"/>
      <c r="Y13" s="179"/>
      <c r="Z13" s="33"/>
      <c r="AA13" s="10"/>
      <c r="AB13" s="10"/>
      <c r="AC13" s="10"/>
      <c r="AD13" s="10"/>
    </row>
    <row r="14" spans="1:31" s="36" customFormat="1" x14ac:dyDescent="0.25">
      <c r="A14" s="6"/>
      <c r="B14" s="6"/>
      <c r="C14" s="6"/>
      <c r="D14" s="6"/>
      <c r="E14" s="6"/>
      <c r="F14" s="6"/>
      <c r="G14" s="35"/>
      <c r="H14" s="152"/>
      <c r="I14" s="152"/>
      <c r="J14" s="152"/>
      <c r="K14" s="152"/>
      <c r="L14" s="152"/>
      <c r="M14" s="35"/>
      <c r="N14" s="35"/>
      <c r="O14" s="35"/>
      <c r="P14" s="35"/>
      <c r="Q14" s="35"/>
      <c r="R14" s="35"/>
      <c r="S14" s="35"/>
      <c r="T14" s="172"/>
      <c r="U14" s="172"/>
      <c r="V14" s="172"/>
      <c r="W14" s="172"/>
      <c r="X14" s="172"/>
      <c r="Y14" s="179"/>
      <c r="Z14" s="33"/>
      <c r="AA14" s="10"/>
      <c r="AB14" s="10"/>
      <c r="AC14" s="10"/>
      <c r="AD14" s="10"/>
    </row>
    <row r="15" spans="1:31" s="36" customFormat="1" x14ac:dyDescent="0.25">
      <c r="A15" s="6"/>
      <c r="B15" s="6"/>
      <c r="C15" s="6"/>
      <c r="D15" s="6"/>
      <c r="E15" s="6"/>
      <c r="F15" s="6"/>
      <c r="G15" s="35"/>
      <c r="H15" s="152"/>
      <c r="I15" s="152"/>
      <c r="J15" s="152"/>
      <c r="K15" s="152"/>
      <c r="L15" s="152"/>
      <c r="M15" s="35"/>
      <c r="N15" s="35"/>
      <c r="O15" s="35"/>
      <c r="P15" s="35"/>
      <c r="Q15" s="35"/>
      <c r="R15" s="35"/>
      <c r="S15" s="35"/>
      <c r="T15" s="172"/>
      <c r="U15" s="172"/>
      <c r="V15" s="172"/>
      <c r="W15" s="172"/>
      <c r="X15" s="172"/>
      <c r="Y15" s="179"/>
      <c r="Z15" s="33"/>
      <c r="AA15" s="10"/>
      <c r="AB15" s="10"/>
      <c r="AC15" s="10"/>
      <c r="AD15" s="10"/>
    </row>
    <row r="16" spans="1:31" s="36" customFormat="1" x14ac:dyDescent="0.25">
      <c r="A16" s="6"/>
      <c r="B16" s="6"/>
      <c r="C16" s="6"/>
      <c r="D16" s="6"/>
      <c r="E16" s="6"/>
      <c r="F16" s="6"/>
      <c r="G16" s="35"/>
      <c r="H16" s="152"/>
      <c r="I16" s="152"/>
      <c r="J16" s="152"/>
      <c r="K16" s="152"/>
      <c r="L16" s="152"/>
      <c r="M16" s="35"/>
      <c r="N16" s="35"/>
      <c r="O16" s="35"/>
      <c r="P16" s="35"/>
      <c r="Q16" s="35"/>
      <c r="R16" s="35"/>
      <c r="S16" s="35"/>
      <c r="T16" s="172"/>
      <c r="U16" s="172"/>
      <c r="V16" s="172"/>
      <c r="W16" s="172"/>
      <c r="X16" s="172"/>
      <c r="Y16" s="179"/>
      <c r="Z16" s="33"/>
      <c r="AA16" s="10"/>
      <c r="AB16" s="10"/>
      <c r="AC16" s="10"/>
      <c r="AD16" s="10"/>
    </row>
  </sheetData>
  <mergeCells count="6">
    <mergeCell ref="A1:AD1"/>
    <mergeCell ref="A2:A3"/>
    <mergeCell ref="B2:F2"/>
    <mergeCell ref="G2:G3"/>
    <mergeCell ref="H2:S2"/>
    <mergeCell ref="T2:X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6"/>
  <sheetViews>
    <sheetView topLeftCell="B6" workbookViewId="0">
      <selection activeCell="Y6" sqref="Y6"/>
    </sheetView>
  </sheetViews>
  <sheetFormatPr baseColWidth="10" defaultColWidth="11.42578125" defaultRowHeight="15" x14ac:dyDescent="0.25"/>
  <cols>
    <col min="1" max="1" width="29.7109375" style="1" customWidth="1"/>
    <col min="2" max="2" width="14.85546875" style="1" customWidth="1"/>
    <col min="3" max="3" width="17" style="1" customWidth="1"/>
    <col min="4" max="4" width="13.28515625" style="1" customWidth="1"/>
    <col min="5" max="5" width="12.85546875" style="1" customWidth="1"/>
    <col min="6" max="6" width="13.85546875" style="1" customWidth="1"/>
    <col min="7" max="7" width="3.28515625" style="8" bestFit="1" customWidth="1"/>
    <col min="8" max="12" width="3.28515625" style="154" bestFit="1" customWidth="1"/>
    <col min="13" max="19" width="3.28515625" style="8" bestFit="1" customWidth="1"/>
    <col min="20" max="20" width="6.140625" style="173" customWidth="1"/>
    <col min="21" max="21" width="5.5703125" style="173" customWidth="1"/>
    <col min="22" max="22" width="5.28515625" style="173" customWidth="1"/>
    <col min="23" max="23" width="5.5703125" style="173" customWidth="1"/>
    <col min="24" max="24" width="5.140625" style="173" customWidth="1"/>
    <col min="25" max="25" width="13" style="173" customWidth="1"/>
    <col min="26" max="26" width="16.42578125" style="180" customWidth="1"/>
    <col min="27" max="27" width="56.28515625" style="10" customWidth="1"/>
    <col min="28" max="28" width="15" style="10" customWidth="1"/>
    <col min="29" max="29" width="12.5703125" style="10" customWidth="1"/>
    <col min="30" max="30" width="13.5703125" style="10" customWidth="1"/>
    <col min="31" max="31" width="14" style="10" customWidth="1"/>
  </cols>
  <sheetData>
    <row r="1" spans="1:31" x14ac:dyDescent="0.25">
      <c r="A1" s="294" t="s">
        <v>251</v>
      </c>
      <c r="B1" s="294"/>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row>
    <row r="2" spans="1:31" x14ac:dyDescent="0.25">
      <c r="A2" s="295" t="s">
        <v>1</v>
      </c>
      <c r="B2" s="289" t="s">
        <v>2</v>
      </c>
      <c r="C2" s="289"/>
      <c r="D2" s="289"/>
      <c r="E2" s="289"/>
      <c r="F2" s="289"/>
      <c r="G2" s="290" t="s">
        <v>3</v>
      </c>
      <c r="H2" s="289" t="s">
        <v>4</v>
      </c>
      <c r="I2" s="289"/>
      <c r="J2" s="289"/>
      <c r="K2" s="289"/>
      <c r="L2" s="289"/>
      <c r="M2" s="289"/>
      <c r="N2" s="289"/>
      <c r="O2" s="289"/>
      <c r="P2" s="289"/>
      <c r="Q2" s="289"/>
      <c r="R2" s="289"/>
      <c r="S2" s="289"/>
      <c r="T2" s="299" t="s">
        <v>655</v>
      </c>
      <c r="U2" s="300"/>
      <c r="V2" s="300"/>
      <c r="W2" s="300"/>
      <c r="X2" s="300"/>
      <c r="Y2" s="301"/>
      <c r="Z2" s="174"/>
      <c r="AA2" s="302" t="s">
        <v>5</v>
      </c>
      <c r="AB2" s="302"/>
      <c r="AC2" s="302"/>
      <c r="AD2" s="302"/>
      <c r="AE2" s="302"/>
    </row>
    <row r="3" spans="1:31" ht="51.75" customHeight="1" x14ac:dyDescent="0.25">
      <c r="A3" s="295"/>
      <c r="B3" s="30" t="s">
        <v>6</v>
      </c>
      <c r="C3" s="30" t="s">
        <v>7</v>
      </c>
      <c r="D3" s="30" t="s">
        <v>8</v>
      </c>
      <c r="E3" s="30" t="s">
        <v>9</v>
      </c>
      <c r="F3" s="30" t="s">
        <v>10</v>
      </c>
      <c r="G3" s="290"/>
      <c r="H3" s="149" t="s">
        <v>11</v>
      </c>
      <c r="I3" s="149" t="s">
        <v>12</v>
      </c>
      <c r="J3" s="149" t="s">
        <v>13</v>
      </c>
      <c r="K3" s="149" t="s">
        <v>14</v>
      </c>
      <c r="L3" s="149" t="s">
        <v>15</v>
      </c>
      <c r="M3" s="30" t="s">
        <v>16</v>
      </c>
      <c r="N3" s="30" t="s">
        <v>17</v>
      </c>
      <c r="O3" s="30" t="s">
        <v>18</v>
      </c>
      <c r="P3" s="30" t="s">
        <v>19</v>
      </c>
      <c r="Q3" s="30" t="s">
        <v>20</v>
      </c>
      <c r="R3" s="30" t="s">
        <v>21</v>
      </c>
      <c r="S3" s="30" t="s">
        <v>22</v>
      </c>
      <c r="T3" s="123" t="s">
        <v>576</v>
      </c>
      <c r="U3" s="123" t="s">
        <v>577</v>
      </c>
      <c r="V3" s="123" t="s">
        <v>599</v>
      </c>
      <c r="W3" s="123" t="s">
        <v>578</v>
      </c>
      <c r="X3" s="123" t="s">
        <v>580</v>
      </c>
      <c r="Y3" s="181" t="s">
        <v>652</v>
      </c>
      <c r="Z3" s="175" t="s">
        <v>680</v>
      </c>
      <c r="AA3" s="54" t="s">
        <v>23</v>
      </c>
      <c r="AB3" s="54" t="s">
        <v>24</v>
      </c>
      <c r="AC3" s="54" t="s">
        <v>25</v>
      </c>
      <c r="AD3" s="54" t="s">
        <v>26</v>
      </c>
      <c r="AE3" s="54" t="s">
        <v>27</v>
      </c>
    </row>
    <row r="4" spans="1:31" ht="63.75" x14ac:dyDescent="0.25">
      <c r="A4" s="43" t="s">
        <v>252</v>
      </c>
      <c r="B4" s="44" t="s">
        <v>232</v>
      </c>
      <c r="C4" s="44" t="s">
        <v>253</v>
      </c>
      <c r="D4" s="44" t="s">
        <v>110</v>
      </c>
      <c r="E4" s="44" t="s">
        <v>234</v>
      </c>
      <c r="F4" s="44" t="s">
        <v>235</v>
      </c>
      <c r="G4" s="77">
        <v>1</v>
      </c>
      <c r="H4" s="185">
        <v>1</v>
      </c>
      <c r="I4" s="185">
        <v>1</v>
      </c>
      <c r="J4" s="185">
        <v>1</v>
      </c>
      <c r="K4" s="185">
        <v>1</v>
      </c>
      <c r="L4" s="185">
        <v>1</v>
      </c>
      <c r="M4" s="77">
        <v>1</v>
      </c>
      <c r="N4" s="77">
        <v>1</v>
      </c>
      <c r="O4" s="77">
        <v>1</v>
      </c>
      <c r="P4" s="77">
        <v>1</v>
      </c>
      <c r="Q4" s="77">
        <v>1</v>
      </c>
      <c r="R4" s="77">
        <v>1</v>
      </c>
      <c r="S4" s="77">
        <v>1</v>
      </c>
      <c r="T4" s="188"/>
      <c r="U4" s="188"/>
      <c r="V4" s="188"/>
      <c r="W4" s="188"/>
      <c r="X4" s="188"/>
      <c r="Y4" s="189"/>
      <c r="Z4" s="189"/>
      <c r="AA4" s="45" t="s">
        <v>236</v>
      </c>
      <c r="AB4" s="44" t="s">
        <v>254</v>
      </c>
      <c r="AC4" s="44" t="s">
        <v>202</v>
      </c>
      <c r="AD4" s="44" t="s">
        <v>34</v>
      </c>
      <c r="AE4" s="44" t="s">
        <v>107</v>
      </c>
    </row>
    <row r="5" spans="1:31" ht="63.75" x14ac:dyDescent="0.25">
      <c r="A5" s="32" t="s">
        <v>255</v>
      </c>
      <c r="B5" s="32" t="s">
        <v>239</v>
      </c>
      <c r="C5" s="32" t="s">
        <v>256</v>
      </c>
      <c r="D5" s="32" t="s">
        <v>110</v>
      </c>
      <c r="E5" s="32" t="s">
        <v>234</v>
      </c>
      <c r="F5" s="32" t="s">
        <v>190</v>
      </c>
      <c r="G5" s="73">
        <v>100</v>
      </c>
      <c r="H5" s="186">
        <v>75</v>
      </c>
      <c r="I5" s="186">
        <v>80</v>
      </c>
      <c r="J5" s="186">
        <v>85</v>
      </c>
      <c r="K5" s="186">
        <v>90</v>
      </c>
      <c r="L5" s="186">
        <v>95</v>
      </c>
      <c r="M5" s="73">
        <v>100</v>
      </c>
      <c r="N5" s="73">
        <v>100</v>
      </c>
      <c r="O5" s="73">
        <v>100</v>
      </c>
      <c r="P5" s="73">
        <v>100</v>
      </c>
      <c r="Q5" s="73">
        <v>100</v>
      </c>
      <c r="R5" s="73">
        <v>100</v>
      </c>
      <c r="S5" s="73">
        <v>100</v>
      </c>
      <c r="T5" s="124"/>
      <c r="U5" s="124"/>
      <c r="V5" s="124"/>
      <c r="W5" s="124"/>
      <c r="X5" s="124"/>
      <c r="Y5" s="145"/>
      <c r="Z5" s="145"/>
      <c r="AA5" s="40" t="s">
        <v>257</v>
      </c>
      <c r="AB5" s="32" t="s">
        <v>186</v>
      </c>
      <c r="AC5" s="32" t="s">
        <v>106</v>
      </c>
      <c r="AD5" s="32" t="s">
        <v>34</v>
      </c>
      <c r="AE5" s="32" t="s">
        <v>107</v>
      </c>
    </row>
    <row r="6" spans="1:31" ht="170.25" x14ac:dyDescent="0.25">
      <c r="A6" s="11" t="s">
        <v>258</v>
      </c>
      <c r="B6" s="11" t="s">
        <v>243</v>
      </c>
      <c r="C6" s="11" t="s">
        <v>259</v>
      </c>
      <c r="D6" s="11" t="s">
        <v>110</v>
      </c>
      <c r="E6" s="11" t="s">
        <v>234</v>
      </c>
      <c r="F6" s="11" t="s">
        <v>190</v>
      </c>
      <c r="G6" s="62"/>
      <c r="H6" s="186"/>
      <c r="I6" s="186"/>
      <c r="J6" s="186"/>
      <c r="K6" s="186"/>
      <c r="L6" s="186">
        <v>6</v>
      </c>
      <c r="M6" s="62">
        <v>6</v>
      </c>
      <c r="N6" s="62"/>
      <c r="O6" s="62"/>
      <c r="P6" s="62"/>
      <c r="Q6" s="62">
        <v>6</v>
      </c>
      <c r="R6" s="62"/>
      <c r="S6" s="62">
        <v>6</v>
      </c>
      <c r="T6" s="145"/>
      <c r="U6" s="145"/>
      <c r="V6" s="145"/>
      <c r="W6" s="133">
        <v>1</v>
      </c>
      <c r="X6" s="145"/>
      <c r="Y6" s="145" t="s">
        <v>696</v>
      </c>
      <c r="Z6" s="145" t="s">
        <v>598</v>
      </c>
      <c r="AA6" s="24" t="s">
        <v>260</v>
      </c>
      <c r="AB6" s="11" t="s">
        <v>246</v>
      </c>
      <c r="AC6" s="11" t="s">
        <v>106</v>
      </c>
      <c r="AD6" s="11" t="s">
        <v>247</v>
      </c>
      <c r="AE6" s="11" t="s">
        <v>164</v>
      </c>
    </row>
    <row r="7" spans="1:31" ht="279" x14ac:dyDescent="0.25">
      <c r="A7" s="293" t="s">
        <v>261</v>
      </c>
      <c r="B7" s="41" t="s">
        <v>262</v>
      </c>
      <c r="C7" s="41" t="s">
        <v>184</v>
      </c>
      <c r="D7" s="41" t="s">
        <v>110</v>
      </c>
      <c r="E7" s="41" t="s">
        <v>32</v>
      </c>
      <c r="F7" s="41" t="s">
        <v>175</v>
      </c>
      <c r="G7" s="78">
        <v>0.01</v>
      </c>
      <c r="H7" s="187">
        <v>0</v>
      </c>
      <c r="I7" s="187">
        <v>0.1</v>
      </c>
      <c r="J7" s="187">
        <v>0.1</v>
      </c>
      <c r="K7" s="187">
        <v>0.1</v>
      </c>
      <c r="L7" s="187">
        <v>0.1</v>
      </c>
      <c r="M7" s="79">
        <v>0.2</v>
      </c>
      <c r="N7" s="79">
        <v>0.2</v>
      </c>
      <c r="O7" s="79">
        <v>0.2</v>
      </c>
      <c r="P7" s="79">
        <v>0.2</v>
      </c>
      <c r="Q7" s="79">
        <v>0.3</v>
      </c>
      <c r="R7" s="79">
        <v>0.3</v>
      </c>
      <c r="S7" s="79">
        <v>0.3</v>
      </c>
      <c r="T7" s="190"/>
      <c r="U7" s="192">
        <v>0.1</v>
      </c>
      <c r="V7" s="192">
        <v>0.1</v>
      </c>
      <c r="W7" s="192">
        <v>0.1</v>
      </c>
      <c r="X7" s="192">
        <v>0.1</v>
      </c>
      <c r="Y7" s="190" t="s">
        <v>695</v>
      </c>
      <c r="Z7" s="190" t="s">
        <v>600</v>
      </c>
      <c r="AA7" s="42" t="s">
        <v>263</v>
      </c>
      <c r="AB7" s="41" t="s">
        <v>186</v>
      </c>
      <c r="AC7" s="41" t="s">
        <v>106</v>
      </c>
      <c r="AD7" s="41" t="s">
        <v>34</v>
      </c>
      <c r="AE7" s="41" t="s">
        <v>107</v>
      </c>
    </row>
    <row r="8" spans="1:31" ht="246" x14ac:dyDescent="0.25">
      <c r="A8" s="293"/>
      <c r="B8" s="11" t="s">
        <v>264</v>
      </c>
      <c r="C8" s="41" t="s">
        <v>184</v>
      </c>
      <c r="D8" s="11" t="s">
        <v>110</v>
      </c>
      <c r="E8" s="11" t="s">
        <v>234</v>
      </c>
      <c r="F8" s="41" t="s">
        <v>175</v>
      </c>
      <c r="G8" s="61">
        <v>1</v>
      </c>
      <c r="H8" s="186">
        <v>90</v>
      </c>
      <c r="I8" s="186">
        <v>90</v>
      </c>
      <c r="J8" s="186">
        <v>90</v>
      </c>
      <c r="K8" s="186">
        <v>90</v>
      </c>
      <c r="L8" s="186">
        <v>90</v>
      </c>
      <c r="M8" s="62">
        <v>90</v>
      </c>
      <c r="N8" s="62">
        <v>90</v>
      </c>
      <c r="O8" s="62">
        <v>90</v>
      </c>
      <c r="P8" s="62">
        <v>95</v>
      </c>
      <c r="Q8" s="62">
        <v>95</v>
      </c>
      <c r="R8" s="62">
        <v>100</v>
      </c>
      <c r="S8" s="62">
        <v>100</v>
      </c>
      <c r="T8" s="133">
        <v>90</v>
      </c>
      <c r="U8" s="133">
        <v>90</v>
      </c>
      <c r="V8" s="133">
        <v>90</v>
      </c>
      <c r="W8" s="133">
        <v>90</v>
      </c>
      <c r="X8" s="133">
        <v>90</v>
      </c>
      <c r="Y8" s="190" t="s">
        <v>694</v>
      </c>
      <c r="Z8" s="190" t="s">
        <v>600</v>
      </c>
      <c r="AA8" s="24" t="s">
        <v>265</v>
      </c>
      <c r="AB8" s="11" t="s">
        <v>254</v>
      </c>
      <c r="AC8" s="11" t="s">
        <v>106</v>
      </c>
      <c r="AD8" s="11" t="s">
        <v>34</v>
      </c>
      <c r="AE8" s="11" t="s">
        <v>107</v>
      </c>
    </row>
    <row r="9" spans="1:31" x14ac:dyDescent="0.25">
      <c r="A9" s="10"/>
      <c r="B9" s="10"/>
      <c r="C9" s="10"/>
      <c r="D9" s="10"/>
      <c r="E9" s="10"/>
      <c r="F9" s="10"/>
      <c r="G9" s="178"/>
      <c r="H9" s="178"/>
      <c r="I9" s="178"/>
      <c r="J9" s="178"/>
      <c r="K9" s="178"/>
      <c r="L9" s="178"/>
      <c r="M9" s="178"/>
      <c r="N9" s="178"/>
      <c r="O9" s="178"/>
      <c r="P9" s="178"/>
      <c r="Q9" s="178"/>
      <c r="R9" s="178"/>
      <c r="S9" s="178"/>
      <c r="T9" s="178"/>
      <c r="U9" s="178"/>
      <c r="V9" s="178"/>
      <c r="W9" s="178"/>
      <c r="X9" s="178"/>
      <c r="Y9" s="178"/>
      <c r="Z9" s="178"/>
      <c r="AA9" s="33"/>
    </row>
    <row r="10" spans="1:31" x14ac:dyDescent="0.25">
      <c r="A10" s="10"/>
      <c r="B10" s="10"/>
      <c r="C10" s="10"/>
      <c r="D10" s="10"/>
      <c r="E10" s="10"/>
      <c r="F10" s="10"/>
      <c r="G10" s="178"/>
      <c r="H10" s="178"/>
      <c r="I10" s="178"/>
      <c r="J10" s="178"/>
      <c r="K10" s="178"/>
      <c r="L10" s="178"/>
      <c r="M10" s="178"/>
      <c r="N10" s="178"/>
      <c r="O10" s="178"/>
      <c r="P10" s="178"/>
      <c r="Q10" s="178"/>
      <c r="R10" s="178"/>
      <c r="S10" s="178"/>
      <c r="T10" s="178"/>
      <c r="U10" s="178"/>
      <c r="V10" s="178"/>
      <c r="W10" s="178"/>
      <c r="X10" s="178"/>
      <c r="Y10" s="178"/>
      <c r="Z10" s="178"/>
      <c r="AA10" s="33"/>
    </row>
    <row r="11" spans="1:31" x14ac:dyDescent="0.25">
      <c r="A11" s="6"/>
      <c r="B11" s="6"/>
      <c r="C11" s="6"/>
      <c r="D11" s="6"/>
      <c r="E11" s="6"/>
      <c r="F11" s="6"/>
      <c r="G11" s="179"/>
      <c r="H11" s="179"/>
      <c r="I11" s="179"/>
      <c r="J11" s="179"/>
      <c r="K11" s="179"/>
      <c r="L11" s="179"/>
      <c r="M11" s="179"/>
      <c r="N11" s="179"/>
      <c r="O11" s="179"/>
      <c r="P11" s="179"/>
      <c r="Q11" s="179"/>
      <c r="R11" s="179"/>
      <c r="S11" s="179"/>
      <c r="T11" s="179"/>
      <c r="U11" s="179"/>
      <c r="V11" s="179"/>
      <c r="W11" s="179"/>
      <c r="X11" s="179"/>
      <c r="Y11" s="179"/>
      <c r="Z11" s="179"/>
      <c r="AA11" s="33"/>
    </row>
    <row r="12" spans="1:31" x14ac:dyDescent="0.25">
      <c r="A12" s="6"/>
      <c r="B12" s="6"/>
      <c r="C12" s="6"/>
      <c r="D12" s="6"/>
      <c r="E12" s="6"/>
      <c r="F12" s="6"/>
      <c r="G12" s="179"/>
      <c r="H12" s="179"/>
      <c r="I12" s="179"/>
      <c r="J12" s="179"/>
      <c r="K12" s="179"/>
      <c r="L12" s="179"/>
      <c r="M12" s="179"/>
      <c r="N12" s="179"/>
      <c r="O12" s="179"/>
      <c r="P12" s="179"/>
      <c r="Q12" s="179"/>
      <c r="R12" s="179"/>
      <c r="S12" s="179"/>
      <c r="T12" s="179"/>
      <c r="U12" s="179"/>
      <c r="V12" s="179"/>
      <c r="W12" s="179"/>
      <c r="X12" s="179"/>
      <c r="Y12" s="179"/>
      <c r="Z12" s="179"/>
      <c r="AA12" s="33"/>
    </row>
    <row r="13" spans="1:31" x14ac:dyDescent="0.25">
      <c r="A13" s="6"/>
      <c r="B13" s="6"/>
      <c r="C13" s="6"/>
      <c r="D13" s="6"/>
      <c r="E13" s="6"/>
      <c r="F13" s="6"/>
      <c r="G13" s="179"/>
      <c r="H13" s="179"/>
      <c r="I13" s="179"/>
      <c r="J13" s="179"/>
      <c r="K13" s="179"/>
      <c r="L13" s="179"/>
      <c r="M13" s="179"/>
      <c r="N13" s="179"/>
      <c r="O13" s="179"/>
      <c r="P13" s="179"/>
      <c r="Q13" s="179"/>
      <c r="R13" s="179"/>
      <c r="S13" s="179"/>
      <c r="T13" s="179"/>
      <c r="U13" s="179"/>
      <c r="V13" s="179"/>
      <c r="W13" s="179"/>
      <c r="X13" s="179"/>
      <c r="Y13" s="179"/>
      <c r="Z13" s="179"/>
      <c r="AA13" s="33"/>
    </row>
    <row r="14" spans="1:31" x14ac:dyDescent="0.25">
      <c r="A14" s="6"/>
      <c r="B14" s="6"/>
      <c r="C14" s="6"/>
      <c r="D14" s="6"/>
      <c r="E14" s="6"/>
      <c r="F14" s="6"/>
      <c r="G14" s="179"/>
      <c r="H14" s="179"/>
      <c r="I14" s="179"/>
      <c r="J14" s="179"/>
      <c r="K14" s="179"/>
      <c r="L14" s="179"/>
      <c r="M14" s="179"/>
      <c r="N14" s="179"/>
      <c r="O14" s="179"/>
      <c r="P14" s="179"/>
      <c r="Q14" s="179"/>
      <c r="R14" s="179"/>
      <c r="S14" s="179"/>
      <c r="T14" s="179"/>
      <c r="U14" s="179"/>
      <c r="V14" s="179"/>
      <c r="W14" s="179"/>
      <c r="X14" s="179"/>
      <c r="Y14" s="179"/>
      <c r="Z14" s="179"/>
      <c r="AA14" s="33"/>
    </row>
    <row r="15" spans="1:31" x14ac:dyDescent="0.25">
      <c r="A15" s="6"/>
      <c r="B15" s="6"/>
      <c r="C15" s="6"/>
      <c r="D15" s="6"/>
      <c r="E15" s="6"/>
      <c r="F15" s="6"/>
      <c r="G15" s="179"/>
      <c r="H15" s="179"/>
      <c r="I15" s="179"/>
      <c r="J15" s="179"/>
      <c r="K15" s="179"/>
      <c r="L15" s="179"/>
      <c r="M15" s="179"/>
      <c r="N15" s="179"/>
      <c r="O15" s="179"/>
      <c r="P15" s="179"/>
      <c r="Q15" s="179"/>
      <c r="R15" s="179"/>
      <c r="S15" s="179"/>
      <c r="T15" s="179"/>
      <c r="U15" s="179"/>
      <c r="V15" s="179"/>
      <c r="W15" s="179"/>
      <c r="X15" s="179"/>
      <c r="Y15" s="179"/>
      <c r="Z15" s="179"/>
      <c r="AA15" s="33"/>
    </row>
    <row r="16" spans="1:31" x14ac:dyDescent="0.25">
      <c r="A16" s="6"/>
      <c r="B16" s="6"/>
      <c r="C16" s="6"/>
      <c r="D16" s="6"/>
      <c r="E16" s="6"/>
      <c r="F16" s="6"/>
      <c r="G16" s="179"/>
      <c r="H16" s="179"/>
      <c r="I16" s="179"/>
      <c r="J16" s="179"/>
      <c r="K16" s="179"/>
      <c r="L16" s="179"/>
      <c r="M16" s="179"/>
      <c r="N16" s="179"/>
      <c r="O16" s="179"/>
      <c r="P16" s="179"/>
      <c r="Q16" s="179"/>
      <c r="R16" s="179"/>
      <c r="S16" s="179"/>
      <c r="T16" s="179"/>
      <c r="U16" s="179"/>
      <c r="V16" s="179"/>
      <c r="W16" s="179"/>
      <c r="X16" s="179"/>
      <c r="Y16" s="179"/>
      <c r="Z16" s="179"/>
      <c r="AA16" s="33"/>
    </row>
  </sheetData>
  <mergeCells count="8">
    <mergeCell ref="A7:A8"/>
    <mergeCell ref="A1:AE1"/>
    <mergeCell ref="A2:A3"/>
    <mergeCell ref="B2:F2"/>
    <mergeCell ref="G2:G3"/>
    <mergeCell ref="H2:S2"/>
    <mergeCell ref="AA2:AE2"/>
    <mergeCell ref="T2:Y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19"/>
  <sheetViews>
    <sheetView workbookViewId="0">
      <selection sqref="A1:AD1"/>
    </sheetView>
  </sheetViews>
  <sheetFormatPr baseColWidth="10" defaultColWidth="11.42578125" defaultRowHeight="15" x14ac:dyDescent="0.25"/>
  <cols>
    <col min="1" max="1" width="29.7109375" style="47" customWidth="1"/>
    <col min="2" max="2" width="15.85546875" style="48" customWidth="1"/>
    <col min="3" max="3" width="17" style="48" customWidth="1"/>
    <col min="4" max="4" width="13.28515625" style="48" customWidth="1"/>
    <col min="5" max="5" width="12.85546875" style="48" customWidth="1"/>
    <col min="6" max="6" width="13.85546875" style="48" customWidth="1"/>
    <col min="7" max="7" width="5.42578125" style="49" bestFit="1" customWidth="1"/>
    <col min="8" max="11" width="4" style="193" bestFit="1" customWidth="1"/>
    <col min="12" max="12" width="4.28515625" style="193" bestFit="1" customWidth="1"/>
    <col min="13" max="18" width="4" style="49" bestFit="1" customWidth="1"/>
    <col min="19" max="19" width="4.42578125" style="49" bestFit="1" customWidth="1"/>
    <col min="20" max="24" width="4.42578125" style="194" customWidth="1"/>
    <col min="25" max="25" width="17.5703125" style="195" customWidth="1"/>
    <col min="26" max="26" width="56.28515625" style="46" customWidth="1"/>
    <col min="27" max="27" width="16.42578125" style="46" customWidth="1"/>
    <col min="28" max="28" width="12.5703125" style="46" customWidth="1"/>
    <col min="29" max="29" width="13.5703125" style="46" customWidth="1"/>
    <col min="30" max="30" width="14" style="46" customWidth="1"/>
  </cols>
  <sheetData>
    <row r="1" spans="1:31" x14ac:dyDescent="0.25">
      <c r="A1" s="304" t="s">
        <v>266</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row>
    <row r="2" spans="1:31" ht="25.5" x14ac:dyDescent="0.25">
      <c r="A2" s="289" t="s">
        <v>1</v>
      </c>
      <c r="B2" s="289" t="s">
        <v>2</v>
      </c>
      <c r="C2" s="289"/>
      <c r="D2" s="289"/>
      <c r="E2" s="289"/>
      <c r="F2" s="289"/>
      <c r="G2" s="290" t="s">
        <v>3</v>
      </c>
      <c r="H2" s="289" t="s">
        <v>4</v>
      </c>
      <c r="I2" s="289"/>
      <c r="J2" s="289"/>
      <c r="K2" s="289"/>
      <c r="L2" s="289"/>
      <c r="M2" s="289"/>
      <c r="N2" s="289"/>
      <c r="O2" s="289"/>
      <c r="P2" s="289"/>
      <c r="Q2" s="289"/>
      <c r="R2" s="289"/>
      <c r="S2" s="289"/>
      <c r="T2" s="299" t="s">
        <v>654</v>
      </c>
      <c r="U2" s="300"/>
      <c r="V2" s="300"/>
      <c r="W2" s="300"/>
      <c r="X2" s="301"/>
      <c r="Y2" s="253" t="s">
        <v>644</v>
      </c>
      <c r="Z2" s="249" t="s">
        <v>648</v>
      </c>
      <c r="AA2" s="243" t="s">
        <v>5</v>
      </c>
      <c r="AB2" s="243"/>
      <c r="AC2" s="243"/>
      <c r="AD2" s="243"/>
      <c r="AE2" s="243"/>
    </row>
    <row r="3" spans="1:31" ht="49.5" customHeight="1" x14ac:dyDescent="0.25">
      <c r="A3" s="289"/>
      <c r="B3" s="30" t="s">
        <v>6</v>
      </c>
      <c r="C3" s="30" t="s">
        <v>7</v>
      </c>
      <c r="D3" s="30" t="s">
        <v>8</v>
      </c>
      <c r="E3" s="30" t="s">
        <v>9</v>
      </c>
      <c r="F3" s="30" t="s">
        <v>10</v>
      </c>
      <c r="G3" s="290"/>
      <c r="H3" s="149" t="s">
        <v>11</v>
      </c>
      <c r="I3" s="149" t="s">
        <v>12</v>
      </c>
      <c r="J3" s="149" t="s">
        <v>13</v>
      </c>
      <c r="K3" s="149" t="s">
        <v>14</v>
      </c>
      <c r="L3" s="149" t="s">
        <v>15</v>
      </c>
      <c r="M3" s="30" t="s">
        <v>16</v>
      </c>
      <c r="N3" s="30" t="s">
        <v>17</v>
      </c>
      <c r="O3" s="30" t="s">
        <v>18</v>
      </c>
      <c r="P3" s="30" t="s">
        <v>19</v>
      </c>
      <c r="Q3" s="30" t="s">
        <v>20</v>
      </c>
      <c r="R3" s="30" t="s">
        <v>21</v>
      </c>
      <c r="S3" s="30" t="s">
        <v>22</v>
      </c>
      <c r="T3" s="124" t="s">
        <v>576</v>
      </c>
      <c r="U3" s="124" t="s">
        <v>577</v>
      </c>
      <c r="V3" s="124" t="s">
        <v>579</v>
      </c>
      <c r="W3" s="124" t="s">
        <v>578</v>
      </c>
      <c r="X3" s="124" t="s">
        <v>580</v>
      </c>
      <c r="Y3" s="251"/>
      <c r="Z3" s="175"/>
      <c r="AA3" s="238" t="s">
        <v>23</v>
      </c>
      <c r="AB3" s="238" t="s">
        <v>24</v>
      </c>
      <c r="AC3" s="238" t="s">
        <v>25</v>
      </c>
      <c r="AD3" s="238" t="s">
        <v>26</v>
      </c>
      <c r="AE3" s="238" t="s">
        <v>27</v>
      </c>
    </row>
    <row r="4" spans="1:31" ht="89.25" x14ac:dyDescent="0.25">
      <c r="A4" s="38" t="s">
        <v>267</v>
      </c>
      <c r="B4" s="38" t="s">
        <v>268</v>
      </c>
      <c r="C4" s="38" t="s">
        <v>269</v>
      </c>
      <c r="D4" s="38" t="s">
        <v>270</v>
      </c>
      <c r="E4" s="38" t="s">
        <v>271</v>
      </c>
      <c r="F4" s="38" t="s">
        <v>272</v>
      </c>
      <c r="G4" s="64">
        <v>94.8</v>
      </c>
      <c r="H4" s="186">
        <v>45</v>
      </c>
      <c r="I4" s="186">
        <v>50</v>
      </c>
      <c r="J4" s="186">
        <v>55</v>
      </c>
      <c r="K4" s="186">
        <v>60</v>
      </c>
      <c r="L4" s="186">
        <v>65</v>
      </c>
      <c r="M4" s="64">
        <v>70</v>
      </c>
      <c r="N4" s="64">
        <v>75</v>
      </c>
      <c r="O4" s="64">
        <v>80</v>
      </c>
      <c r="P4" s="64">
        <v>85</v>
      </c>
      <c r="Q4" s="64">
        <v>90</v>
      </c>
      <c r="R4" s="64">
        <v>92</v>
      </c>
      <c r="S4" s="64">
        <v>94.8</v>
      </c>
      <c r="T4" s="255"/>
      <c r="U4" s="255"/>
      <c r="V4" s="255"/>
      <c r="W4" s="255"/>
      <c r="X4" s="255"/>
      <c r="Y4" s="251"/>
      <c r="Z4" s="145"/>
      <c r="AA4" s="39" t="s">
        <v>273</v>
      </c>
      <c r="AB4" s="38" t="s">
        <v>274</v>
      </c>
      <c r="AC4" s="38" t="s">
        <v>106</v>
      </c>
      <c r="AD4" s="38" t="s">
        <v>34</v>
      </c>
      <c r="AE4" s="38" t="s">
        <v>275</v>
      </c>
    </row>
    <row r="5" spans="1:31" ht="89.25" x14ac:dyDescent="0.25">
      <c r="A5" s="32" t="s">
        <v>276</v>
      </c>
      <c r="B5" s="32" t="s">
        <v>277</v>
      </c>
      <c r="C5" s="32" t="s">
        <v>278</v>
      </c>
      <c r="D5" s="32" t="s">
        <v>279</v>
      </c>
      <c r="E5" s="32" t="s">
        <v>271</v>
      </c>
      <c r="F5" s="32" t="s">
        <v>280</v>
      </c>
      <c r="G5" s="83">
        <v>800</v>
      </c>
      <c r="H5" s="186">
        <v>144</v>
      </c>
      <c r="I5" s="186">
        <v>800</v>
      </c>
      <c r="J5" s="186">
        <v>800</v>
      </c>
      <c r="K5" s="186">
        <v>800</v>
      </c>
      <c r="L5" s="186">
        <v>800</v>
      </c>
      <c r="M5" s="73">
        <v>800</v>
      </c>
      <c r="N5" s="73">
        <v>800</v>
      </c>
      <c r="O5" s="73">
        <v>800</v>
      </c>
      <c r="P5" s="73">
        <v>800</v>
      </c>
      <c r="Q5" s="73">
        <v>800</v>
      </c>
      <c r="R5" s="73">
        <v>800</v>
      </c>
      <c r="S5" s="73">
        <v>800</v>
      </c>
      <c r="T5" s="124"/>
      <c r="U5" s="124"/>
      <c r="V5" s="124"/>
      <c r="W5" s="124"/>
      <c r="X5" s="124"/>
      <c r="Y5" s="251"/>
      <c r="Z5" s="145"/>
      <c r="AA5" s="40"/>
      <c r="AB5" s="32" t="s">
        <v>281</v>
      </c>
      <c r="AC5" s="32" t="s">
        <v>106</v>
      </c>
      <c r="AD5" s="32" t="s">
        <v>34</v>
      </c>
      <c r="AE5" s="32" t="s">
        <v>35</v>
      </c>
    </row>
    <row r="6" spans="1:31" s="4" customFormat="1" ht="156" x14ac:dyDescent="0.25">
      <c r="A6" s="197" t="s">
        <v>282</v>
      </c>
      <c r="B6" s="11" t="s">
        <v>283</v>
      </c>
      <c r="C6" s="11" t="s">
        <v>284</v>
      </c>
      <c r="D6" s="11" t="s">
        <v>279</v>
      </c>
      <c r="E6" s="11" t="s">
        <v>271</v>
      </c>
      <c r="F6" s="11" t="s">
        <v>280</v>
      </c>
      <c r="G6" s="62">
        <v>1</v>
      </c>
      <c r="H6" s="186">
        <v>1</v>
      </c>
      <c r="I6" s="186"/>
      <c r="J6" s="186"/>
      <c r="K6" s="186"/>
      <c r="L6" s="186"/>
      <c r="M6" s="62"/>
      <c r="N6" s="62"/>
      <c r="O6" s="62"/>
      <c r="P6" s="62"/>
      <c r="Q6" s="62"/>
      <c r="R6" s="62"/>
      <c r="S6" s="62"/>
      <c r="T6" s="133">
        <v>1</v>
      </c>
      <c r="U6" s="145"/>
      <c r="V6" s="145"/>
      <c r="W6" s="145"/>
      <c r="X6" s="145"/>
      <c r="Y6" s="248" t="s">
        <v>657</v>
      </c>
      <c r="Z6" s="145" t="s">
        <v>601</v>
      </c>
      <c r="AA6" s="24" t="s">
        <v>285</v>
      </c>
      <c r="AB6" s="11" t="s">
        <v>286</v>
      </c>
      <c r="AC6" s="11" t="s">
        <v>106</v>
      </c>
      <c r="AD6" s="11" t="s">
        <v>287</v>
      </c>
      <c r="AE6" s="11" t="s">
        <v>275</v>
      </c>
    </row>
    <row r="7" spans="1:31" s="4" customFormat="1" ht="165" x14ac:dyDescent="0.25">
      <c r="A7" s="197" t="s">
        <v>288</v>
      </c>
      <c r="B7" s="11" t="s">
        <v>243</v>
      </c>
      <c r="C7" s="11" t="s">
        <v>289</v>
      </c>
      <c r="D7" s="11" t="s">
        <v>279</v>
      </c>
      <c r="E7" s="11" t="s">
        <v>271</v>
      </c>
      <c r="F7" s="11" t="s">
        <v>290</v>
      </c>
      <c r="G7" s="62">
        <v>2</v>
      </c>
      <c r="H7" s="186"/>
      <c r="I7" s="186">
        <v>2</v>
      </c>
      <c r="J7" s="186"/>
      <c r="K7" s="186"/>
      <c r="L7" s="186"/>
      <c r="M7" s="62"/>
      <c r="N7" s="62"/>
      <c r="O7" s="62"/>
      <c r="P7" s="62"/>
      <c r="Q7" s="62"/>
      <c r="R7" s="62"/>
      <c r="S7" s="62"/>
      <c r="T7" s="145"/>
      <c r="U7" s="145"/>
      <c r="V7" s="145"/>
      <c r="W7" s="145"/>
      <c r="X7" s="133">
        <v>2</v>
      </c>
      <c r="Y7" s="248" t="s">
        <v>658</v>
      </c>
      <c r="Z7" s="145" t="s">
        <v>602</v>
      </c>
      <c r="AA7" s="24" t="s">
        <v>291</v>
      </c>
      <c r="AB7" s="11" t="s">
        <v>292</v>
      </c>
      <c r="AC7" s="11" t="s">
        <v>106</v>
      </c>
      <c r="AD7" s="11" t="s">
        <v>287</v>
      </c>
      <c r="AE7" s="11" t="s">
        <v>164</v>
      </c>
    </row>
    <row r="8" spans="1:31" s="4" customFormat="1" ht="51" x14ac:dyDescent="0.25">
      <c r="A8" s="11" t="s">
        <v>293</v>
      </c>
      <c r="B8" s="11" t="s">
        <v>283</v>
      </c>
      <c r="C8" s="11" t="s">
        <v>294</v>
      </c>
      <c r="D8" s="11" t="s">
        <v>279</v>
      </c>
      <c r="E8" s="11" t="s">
        <v>271</v>
      </c>
      <c r="F8" s="11" t="s">
        <v>280</v>
      </c>
      <c r="G8" s="62">
        <v>1</v>
      </c>
      <c r="H8" s="186">
        <v>1</v>
      </c>
      <c r="I8" s="186"/>
      <c r="J8" s="186"/>
      <c r="K8" s="186"/>
      <c r="L8" s="186"/>
      <c r="M8" s="62"/>
      <c r="N8" s="62"/>
      <c r="O8" s="62"/>
      <c r="P8" s="62"/>
      <c r="Q8" s="62"/>
      <c r="R8" s="62"/>
      <c r="S8" s="62"/>
      <c r="T8" s="124"/>
      <c r="U8" s="124"/>
      <c r="V8" s="124"/>
      <c r="W8" s="124"/>
      <c r="X8" s="124"/>
      <c r="Y8" s="248"/>
      <c r="Z8" s="145"/>
      <c r="AA8" s="24" t="s">
        <v>285</v>
      </c>
      <c r="AB8" s="11" t="s">
        <v>286</v>
      </c>
      <c r="AC8" s="11" t="s">
        <v>106</v>
      </c>
      <c r="AD8" s="11" t="s">
        <v>287</v>
      </c>
      <c r="AE8" s="11" t="s">
        <v>275</v>
      </c>
    </row>
    <row r="9" spans="1:31" s="4" customFormat="1" ht="89.25" x14ac:dyDescent="0.25">
      <c r="A9" s="11" t="s">
        <v>295</v>
      </c>
      <c r="B9" s="11" t="s">
        <v>296</v>
      </c>
      <c r="C9" s="11" t="s">
        <v>297</v>
      </c>
      <c r="D9" s="11" t="s">
        <v>279</v>
      </c>
      <c r="E9" s="11" t="s">
        <v>271</v>
      </c>
      <c r="F9" s="11" t="s">
        <v>280</v>
      </c>
      <c r="G9" s="62">
        <v>3</v>
      </c>
      <c r="H9" s="186">
        <v>1</v>
      </c>
      <c r="I9" s="186">
        <v>2</v>
      </c>
      <c r="J9" s="186"/>
      <c r="K9" s="186"/>
      <c r="L9" s="186"/>
      <c r="M9" s="62"/>
      <c r="N9" s="62"/>
      <c r="O9" s="62"/>
      <c r="P9" s="62"/>
      <c r="Q9" s="62"/>
      <c r="R9" s="62"/>
      <c r="S9" s="62"/>
      <c r="T9" s="124"/>
      <c r="U9" s="124"/>
      <c r="V9" s="124"/>
      <c r="W9" s="124"/>
      <c r="X9" s="124"/>
      <c r="Y9" s="248"/>
      <c r="Z9" s="145"/>
      <c r="AA9" s="24" t="s">
        <v>298</v>
      </c>
      <c r="AB9" s="11" t="s">
        <v>299</v>
      </c>
      <c r="AC9" s="11" t="s">
        <v>106</v>
      </c>
      <c r="AD9" s="11" t="s">
        <v>300</v>
      </c>
      <c r="AE9" s="11" t="s">
        <v>275</v>
      </c>
    </row>
    <row r="10" spans="1:31" s="4" customFormat="1" ht="89.25" x14ac:dyDescent="0.25">
      <c r="A10" s="11" t="s">
        <v>301</v>
      </c>
      <c r="B10" s="11" t="s">
        <v>243</v>
      </c>
      <c r="C10" s="11" t="s">
        <v>302</v>
      </c>
      <c r="D10" s="11" t="s">
        <v>279</v>
      </c>
      <c r="E10" s="11" t="s">
        <v>271</v>
      </c>
      <c r="F10" s="11" t="s">
        <v>280</v>
      </c>
      <c r="G10" s="62">
        <v>1</v>
      </c>
      <c r="H10" s="186"/>
      <c r="I10" s="186">
        <v>1</v>
      </c>
      <c r="J10" s="186"/>
      <c r="K10" s="186"/>
      <c r="L10" s="186"/>
      <c r="M10" s="62"/>
      <c r="N10" s="62"/>
      <c r="O10" s="62"/>
      <c r="P10" s="62"/>
      <c r="Q10" s="62"/>
      <c r="R10" s="62"/>
      <c r="S10" s="62"/>
      <c r="T10" s="124"/>
      <c r="U10" s="124"/>
      <c r="V10" s="124"/>
      <c r="W10" s="124"/>
      <c r="X10" s="124"/>
      <c r="Y10" s="248"/>
      <c r="Z10" s="145"/>
      <c r="AA10" s="24" t="s">
        <v>303</v>
      </c>
      <c r="AB10" s="11" t="s">
        <v>292</v>
      </c>
      <c r="AC10" s="11" t="s">
        <v>106</v>
      </c>
      <c r="AD10" s="11" t="s">
        <v>287</v>
      </c>
      <c r="AE10" s="11" t="s">
        <v>164</v>
      </c>
    </row>
    <row r="11" spans="1:31" s="37" customFormat="1" ht="51" customHeight="1" x14ac:dyDescent="0.25">
      <c r="A11" s="303" t="s">
        <v>304</v>
      </c>
      <c r="B11" s="32" t="s">
        <v>305</v>
      </c>
      <c r="C11" s="32" t="s">
        <v>306</v>
      </c>
      <c r="D11" s="32" t="s">
        <v>31</v>
      </c>
      <c r="E11" s="32" t="s">
        <v>117</v>
      </c>
      <c r="F11" s="32" t="s">
        <v>307</v>
      </c>
      <c r="G11" s="72">
        <v>1</v>
      </c>
      <c r="H11" s="186">
        <v>100</v>
      </c>
      <c r="I11" s="186">
        <v>100</v>
      </c>
      <c r="J11" s="186">
        <v>100</v>
      </c>
      <c r="K11" s="186">
        <v>100</v>
      </c>
      <c r="L11" s="186">
        <v>100</v>
      </c>
      <c r="M11" s="73">
        <v>100</v>
      </c>
      <c r="N11" s="73">
        <v>100</v>
      </c>
      <c r="O11" s="73">
        <v>100</v>
      </c>
      <c r="P11" s="73">
        <v>100</v>
      </c>
      <c r="Q11" s="73">
        <v>100</v>
      </c>
      <c r="R11" s="73">
        <v>100</v>
      </c>
      <c r="S11" s="73">
        <v>100</v>
      </c>
      <c r="T11" s="124"/>
      <c r="U11" s="124"/>
      <c r="V11" s="124"/>
      <c r="W11" s="124"/>
      <c r="X11" s="124"/>
      <c r="Y11" s="247"/>
      <c r="Z11" s="145"/>
      <c r="AA11" s="40" t="s">
        <v>308</v>
      </c>
      <c r="AB11" s="32" t="s">
        <v>309</v>
      </c>
      <c r="AC11" s="32" t="s">
        <v>106</v>
      </c>
      <c r="AD11" s="32" t="s">
        <v>34</v>
      </c>
      <c r="AE11" s="32" t="s">
        <v>275</v>
      </c>
    </row>
    <row r="12" spans="1:31" s="37" customFormat="1" ht="51" x14ac:dyDescent="0.25">
      <c r="A12" s="303"/>
      <c r="B12" s="32" t="s">
        <v>310</v>
      </c>
      <c r="C12" s="32" t="s">
        <v>311</v>
      </c>
      <c r="D12" s="32" t="s">
        <v>312</v>
      </c>
      <c r="E12" s="32" t="s">
        <v>117</v>
      </c>
      <c r="F12" s="32" t="s">
        <v>313</v>
      </c>
      <c r="G12" s="72">
        <v>1</v>
      </c>
      <c r="H12" s="186">
        <v>100</v>
      </c>
      <c r="I12" s="186">
        <v>100</v>
      </c>
      <c r="J12" s="186">
        <v>100</v>
      </c>
      <c r="K12" s="186">
        <v>100</v>
      </c>
      <c r="L12" s="186">
        <v>100</v>
      </c>
      <c r="M12" s="73">
        <v>100</v>
      </c>
      <c r="N12" s="73">
        <v>100</v>
      </c>
      <c r="O12" s="73">
        <v>100</v>
      </c>
      <c r="P12" s="73">
        <v>100</v>
      </c>
      <c r="Q12" s="73">
        <v>100</v>
      </c>
      <c r="R12" s="73">
        <v>100</v>
      </c>
      <c r="S12" s="73">
        <v>100</v>
      </c>
      <c r="T12" s="124"/>
      <c r="U12" s="124"/>
      <c r="V12" s="124"/>
      <c r="W12" s="124"/>
      <c r="X12" s="124"/>
      <c r="Y12" s="247"/>
      <c r="Z12" s="145"/>
      <c r="AA12" s="40" t="s">
        <v>314</v>
      </c>
      <c r="AB12" s="32" t="s">
        <v>309</v>
      </c>
      <c r="AC12" s="32" t="s">
        <v>106</v>
      </c>
      <c r="AD12" s="32" t="s">
        <v>34</v>
      </c>
      <c r="AE12" s="32" t="s">
        <v>275</v>
      </c>
    </row>
    <row r="13" spans="1:31" s="37" customFormat="1" ht="126.75" x14ac:dyDescent="0.25">
      <c r="A13" s="11" t="s">
        <v>315</v>
      </c>
      <c r="B13" s="11" t="s">
        <v>316</v>
      </c>
      <c r="C13" s="11" t="s">
        <v>317</v>
      </c>
      <c r="D13" s="11" t="s">
        <v>318</v>
      </c>
      <c r="E13" s="11" t="s">
        <v>117</v>
      </c>
      <c r="F13" s="11" t="s">
        <v>319</v>
      </c>
      <c r="G13" s="62">
        <v>1</v>
      </c>
      <c r="H13" s="186">
        <v>1</v>
      </c>
      <c r="I13" s="186">
        <v>1</v>
      </c>
      <c r="J13" s="186">
        <v>1</v>
      </c>
      <c r="K13" s="186">
        <v>1</v>
      </c>
      <c r="L13" s="186">
        <v>1</v>
      </c>
      <c r="M13" s="62">
        <v>1</v>
      </c>
      <c r="N13" s="62">
        <v>1</v>
      </c>
      <c r="O13" s="62">
        <v>1</v>
      </c>
      <c r="P13" s="62">
        <v>1</v>
      </c>
      <c r="Q13" s="62">
        <v>1</v>
      </c>
      <c r="R13" s="62">
        <v>1</v>
      </c>
      <c r="S13" s="62">
        <v>1</v>
      </c>
      <c r="T13" s="133">
        <v>1</v>
      </c>
      <c r="U13" s="133">
        <v>1</v>
      </c>
      <c r="V13" s="133">
        <v>1</v>
      </c>
      <c r="W13" s="133">
        <v>1</v>
      </c>
      <c r="X13" s="133">
        <v>1</v>
      </c>
      <c r="Y13" s="247" t="s">
        <v>656</v>
      </c>
      <c r="Z13" s="145" t="s">
        <v>603</v>
      </c>
      <c r="AA13" s="24" t="s">
        <v>320</v>
      </c>
      <c r="AB13" s="11" t="s">
        <v>309</v>
      </c>
      <c r="AC13" s="11" t="s">
        <v>106</v>
      </c>
      <c r="AD13" s="11" t="s">
        <v>34</v>
      </c>
      <c r="AE13" s="11" t="s">
        <v>275</v>
      </c>
    </row>
    <row r="14" spans="1:31" s="37" customFormat="1" ht="213.75" x14ac:dyDescent="0.25">
      <c r="A14" s="11" t="s">
        <v>321</v>
      </c>
      <c r="B14" s="11" t="s">
        <v>322</v>
      </c>
      <c r="C14" s="11" t="s">
        <v>323</v>
      </c>
      <c r="D14" s="11" t="s">
        <v>324</v>
      </c>
      <c r="E14" s="11" t="s">
        <v>117</v>
      </c>
      <c r="F14" s="11" t="s">
        <v>307</v>
      </c>
      <c r="G14" s="61">
        <v>1</v>
      </c>
      <c r="H14" s="186">
        <v>100</v>
      </c>
      <c r="I14" s="186">
        <v>100</v>
      </c>
      <c r="J14" s="186">
        <v>100</v>
      </c>
      <c r="K14" s="186">
        <v>100</v>
      </c>
      <c r="L14" s="186">
        <v>100</v>
      </c>
      <c r="M14" s="62">
        <v>100</v>
      </c>
      <c r="N14" s="62">
        <v>100</v>
      </c>
      <c r="O14" s="62">
        <v>100</v>
      </c>
      <c r="P14" s="62">
        <v>100</v>
      </c>
      <c r="Q14" s="62">
        <v>100</v>
      </c>
      <c r="R14" s="62">
        <v>100</v>
      </c>
      <c r="S14" s="62">
        <v>100</v>
      </c>
      <c r="T14" s="133">
        <v>100</v>
      </c>
      <c r="U14" s="133">
        <v>100</v>
      </c>
      <c r="V14" s="133">
        <v>100</v>
      </c>
      <c r="W14" s="133">
        <v>100</v>
      </c>
      <c r="X14" s="133">
        <v>100</v>
      </c>
      <c r="Y14" s="247" t="s">
        <v>656</v>
      </c>
      <c r="Z14" s="145" t="s">
        <v>604</v>
      </c>
      <c r="AA14" s="24" t="s">
        <v>325</v>
      </c>
      <c r="AB14" s="11" t="s">
        <v>326</v>
      </c>
      <c r="AC14" s="11" t="s">
        <v>106</v>
      </c>
      <c r="AD14" s="11" t="s">
        <v>34</v>
      </c>
      <c r="AE14" s="11" t="s">
        <v>164</v>
      </c>
    </row>
    <row r="15" spans="1:31" s="37" customFormat="1" ht="213.75" x14ac:dyDescent="0.25">
      <c r="A15" s="11" t="s">
        <v>327</v>
      </c>
      <c r="B15" s="11" t="s">
        <v>322</v>
      </c>
      <c r="C15" s="11" t="s">
        <v>328</v>
      </c>
      <c r="D15" s="11" t="s">
        <v>329</v>
      </c>
      <c r="E15" s="11" t="s">
        <v>117</v>
      </c>
      <c r="F15" s="11" t="s">
        <v>307</v>
      </c>
      <c r="G15" s="61">
        <v>1</v>
      </c>
      <c r="H15" s="186">
        <v>100</v>
      </c>
      <c r="I15" s="186">
        <v>100</v>
      </c>
      <c r="J15" s="186">
        <v>100</v>
      </c>
      <c r="K15" s="186">
        <v>100</v>
      </c>
      <c r="L15" s="186">
        <v>100</v>
      </c>
      <c r="M15" s="62">
        <v>100</v>
      </c>
      <c r="N15" s="62">
        <v>100</v>
      </c>
      <c r="O15" s="62">
        <v>100</v>
      </c>
      <c r="P15" s="62">
        <v>100</v>
      </c>
      <c r="Q15" s="62">
        <v>100</v>
      </c>
      <c r="R15" s="62">
        <v>100</v>
      </c>
      <c r="S15" s="62">
        <v>100</v>
      </c>
      <c r="T15" s="133">
        <v>100</v>
      </c>
      <c r="U15" s="133">
        <v>100</v>
      </c>
      <c r="V15" s="133">
        <v>100</v>
      </c>
      <c r="W15" s="133">
        <v>100</v>
      </c>
      <c r="X15" s="133">
        <v>100</v>
      </c>
      <c r="Y15" s="247" t="s">
        <v>656</v>
      </c>
      <c r="Z15" s="145" t="s">
        <v>604</v>
      </c>
      <c r="AA15" s="24" t="s">
        <v>330</v>
      </c>
      <c r="AB15" s="11" t="s">
        <v>326</v>
      </c>
      <c r="AC15" s="11" t="s">
        <v>106</v>
      </c>
      <c r="AD15" s="11" t="s">
        <v>34</v>
      </c>
      <c r="AE15" s="11" t="s">
        <v>164</v>
      </c>
    </row>
    <row r="16" spans="1:31" s="37" customFormat="1" ht="102.75" x14ac:dyDescent="0.25">
      <c r="A16" s="11" t="s">
        <v>331</v>
      </c>
      <c r="B16" s="11" t="s">
        <v>332</v>
      </c>
      <c r="C16" s="11" t="s">
        <v>333</v>
      </c>
      <c r="D16" s="11" t="s">
        <v>334</v>
      </c>
      <c r="E16" s="11" t="s">
        <v>117</v>
      </c>
      <c r="F16" s="11" t="s">
        <v>313</v>
      </c>
      <c r="G16" s="61">
        <v>1</v>
      </c>
      <c r="H16" s="186">
        <v>100</v>
      </c>
      <c r="I16" s="186"/>
      <c r="J16" s="186"/>
      <c r="K16" s="186">
        <v>100</v>
      </c>
      <c r="L16" s="186"/>
      <c r="M16" s="62"/>
      <c r="N16" s="62"/>
      <c r="O16" s="62">
        <v>100</v>
      </c>
      <c r="P16" s="62"/>
      <c r="Q16" s="62"/>
      <c r="R16" s="62"/>
      <c r="S16" s="62">
        <v>100</v>
      </c>
      <c r="T16" s="133">
        <v>100</v>
      </c>
      <c r="U16" s="133"/>
      <c r="V16" s="133"/>
      <c r="W16" s="133">
        <v>100</v>
      </c>
      <c r="X16" s="133"/>
      <c r="Y16" s="247" t="s">
        <v>656</v>
      </c>
      <c r="Z16" s="145" t="s">
        <v>605</v>
      </c>
      <c r="AA16" s="24" t="s">
        <v>335</v>
      </c>
      <c r="AB16" s="11" t="s">
        <v>326</v>
      </c>
      <c r="AC16" s="11" t="s">
        <v>106</v>
      </c>
      <c r="AD16" s="11" t="s">
        <v>34</v>
      </c>
      <c r="AE16" s="11" t="s">
        <v>164</v>
      </c>
    </row>
    <row r="17" spans="1:31" s="202" customFormat="1" ht="63.75" x14ac:dyDescent="0.25">
      <c r="A17" s="198" t="s">
        <v>336</v>
      </c>
      <c r="B17" s="198" t="s">
        <v>337</v>
      </c>
      <c r="C17" s="198" t="s">
        <v>338</v>
      </c>
      <c r="D17" s="198" t="s">
        <v>339</v>
      </c>
      <c r="E17" s="198" t="s">
        <v>32</v>
      </c>
      <c r="F17" s="198" t="s">
        <v>340</v>
      </c>
      <c r="G17" s="199">
        <v>1</v>
      </c>
      <c r="H17" s="200">
        <v>90</v>
      </c>
      <c r="I17" s="200">
        <v>95</v>
      </c>
      <c r="J17" s="191">
        <v>100</v>
      </c>
      <c r="K17" s="191">
        <v>100</v>
      </c>
      <c r="L17" s="191">
        <v>100</v>
      </c>
      <c r="M17" s="191">
        <v>100</v>
      </c>
      <c r="N17" s="191">
        <v>100</v>
      </c>
      <c r="O17" s="191">
        <v>100</v>
      </c>
      <c r="P17" s="191">
        <v>100</v>
      </c>
      <c r="Q17" s="191">
        <v>100</v>
      </c>
      <c r="R17" s="191">
        <v>100</v>
      </c>
      <c r="S17" s="191">
        <v>100</v>
      </c>
      <c r="T17" s="191"/>
      <c r="U17" s="191"/>
      <c r="V17" s="191"/>
      <c r="W17" s="191"/>
      <c r="X17" s="191"/>
      <c r="Y17" s="254"/>
      <c r="Z17" s="191"/>
      <c r="AA17" s="201" t="s">
        <v>341</v>
      </c>
      <c r="AB17" s="198" t="s">
        <v>342</v>
      </c>
      <c r="AC17" s="198" t="s">
        <v>106</v>
      </c>
      <c r="AD17" s="198" t="s">
        <v>34</v>
      </c>
      <c r="AE17" s="198" t="s">
        <v>343</v>
      </c>
    </row>
    <row r="18" spans="1:31" s="37" customFormat="1" ht="285" x14ac:dyDescent="0.25">
      <c r="A18" s="11" t="s">
        <v>344</v>
      </c>
      <c r="B18" s="11" t="s">
        <v>345</v>
      </c>
      <c r="C18" s="11" t="s">
        <v>346</v>
      </c>
      <c r="D18" s="11" t="s">
        <v>347</v>
      </c>
      <c r="E18" s="11" t="s">
        <v>32</v>
      </c>
      <c r="F18" s="11" t="s">
        <v>348</v>
      </c>
      <c r="G18" s="62">
        <v>1</v>
      </c>
      <c r="H18" s="186">
        <v>1</v>
      </c>
      <c r="I18" s="186">
        <v>1</v>
      </c>
      <c r="J18" s="186">
        <v>1</v>
      </c>
      <c r="K18" s="186">
        <v>1</v>
      </c>
      <c r="L18" s="186">
        <v>1</v>
      </c>
      <c r="M18" s="62">
        <v>1</v>
      </c>
      <c r="N18" s="62">
        <v>1</v>
      </c>
      <c r="O18" s="62">
        <v>1</v>
      </c>
      <c r="P18" s="62">
        <v>1</v>
      </c>
      <c r="Q18" s="62">
        <v>1</v>
      </c>
      <c r="R18" s="62">
        <v>1</v>
      </c>
      <c r="S18" s="62">
        <v>1</v>
      </c>
      <c r="T18" s="124">
        <v>1</v>
      </c>
      <c r="U18" s="124">
        <v>1</v>
      </c>
      <c r="V18" s="124">
        <v>1</v>
      </c>
      <c r="W18" s="124">
        <v>1</v>
      </c>
      <c r="X18" s="124">
        <v>1</v>
      </c>
      <c r="Y18" s="247" t="s">
        <v>697</v>
      </c>
      <c r="Z18" s="145" t="s">
        <v>606</v>
      </c>
      <c r="AA18" s="24" t="s">
        <v>349</v>
      </c>
      <c r="AB18" s="11" t="s">
        <v>350</v>
      </c>
      <c r="AC18" s="11" t="s">
        <v>106</v>
      </c>
      <c r="AD18" s="11" t="s">
        <v>34</v>
      </c>
      <c r="AE18" s="11" t="s">
        <v>351</v>
      </c>
    </row>
    <row r="19" spans="1:31" s="37" customFormat="1" ht="78.75" x14ac:dyDescent="0.25">
      <c r="A19" s="11" t="s">
        <v>352</v>
      </c>
      <c r="B19" s="11" t="s">
        <v>353</v>
      </c>
      <c r="C19" s="11" t="s">
        <v>354</v>
      </c>
      <c r="D19" s="11" t="s">
        <v>355</v>
      </c>
      <c r="E19" s="11" t="s">
        <v>32</v>
      </c>
      <c r="F19" s="11" t="s">
        <v>356</v>
      </c>
      <c r="G19" s="62">
        <v>1</v>
      </c>
      <c r="H19" s="186">
        <v>1</v>
      </c>
      <c r="I19" s="186">
        <v>1</v>
      </c>
      <c r="J19" s="186">
        <v>1</v>
      </c>
      <c r="K19" s="186">
        <v>1</v>
      </c>
      <c r="L19" s="186">
        <v>1</v>
      </c>
      <c r="M19" s="62">
        <v>1</v>
      </c>
      <c r="N19" s="62">
        <v>1</v>
      </c>
      <c r="O19" s="62">
        <v>1</v>
      </c>
      <c r="P19" s="62">
        <v>1</v>
      </c>
      <c r="Q19" s="62">
        <v>1</v>
      </c>
      <c r="R19" s="62">
        <v>1</v>
      </c>
      <c r="S19" s="62">
        <v>1</v>
      </c>
      <c r="T19" s="133">
        <v>1</v>
      </c>
      <c r="U19" s="133">
        <v>1</v>
      </c>
      <c r="V19" s="145"/>
      <c r="W19" s="145"/>
      <c r="X19" s="145"/>
      <c r="Y19" s="247" t="s">
        <v>659</v>
      </c>
      <c r="Z19" s="145" t="s">
        <v>607</v>
      </c>
      <c r="AA19" s="24" t="s">
        <v>357</v>
      </c>
      <c r="AB19" s="11" t="s">
        <v>350</v>
      </c>
      <c r="AC19" s="11" t="s">
        <v>106</v>
      </c>
      <c r="AD19" s="11" t="s">
        <v>34</v>
      </c>
      <c r="AE19" s="11" t="s">
        <v>351</v>
      </c>
    </row>
  </sheetData>
  <mergeCells count="7">
    <mergeCell ref="A11:A12"/>
    <mergeCell ref="A1:AD1"/>
    <mergeCell ref="A2:A3"/>
    <mergeCell ref="B2:F2"/>
    <mergeCell ref="G2:G3"/>
    <mergeCell ref="H2:S2"/>
    <mergeCell ref="T2:X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41"/>
  <sheetViews>
    <sheetView topLeftCell="H7" workbookViewId="0">
      <selection activeCell="Y9" sqref="Y9"/>
    </sheetView>
  </sheetViews>
  <sheetFormatPr baseColWidth="10" defaultColWidth="11.42578125" defaultRowHeight="15" x14ac:dyDescent="0.25"/>
  <cols>
    <col min="1" max="1" width="29.7109375" style="1" customWidth="1"/>
    <col min="2" max="2" width="13.28515625" style="1" customWidth="1"/>
    <col min="3" max="3" width="17" style="1" customWidth="1"/>
    <col min="4" max="4" width="13.28515625" style="1" customWidth="1"/>
    <col min="5" max="5" width="12.85546875" style="1" customWidth="1"/>
    <col min="6" max="6" width="14" style="1" customWidth="1"/>
    <col min="7" max="7" width="5.42578125" style="8" bestFit="1" customWidth="1"/>
    <col min="8" max="8" width="6.28515625" style="154" bestFit="1" customWidth="1"/>
    <col min="9" max="12" width="5.28515625" style="154" bestFit="1" customWidth="1"/>
    <col min="13" max="19" width="5.28515625" style="8" bestFit="1" customWidth="1"/>
    <col min="20" max="20" width="7.42578125" style="173" customWidth="1"/>
    <col min="21" max="21" width="6.42578125" style="173" customWidth="1"/>
    <col min="22" max="24" width="8.42578125" style="173" customWidth="1"/>
    <col min="25" max="25" width="26.5703125" style="8" customWidth="1"/>
    <col min="26" max="26" width="56.28515625" style="10" customWidth="1"/>
    <col min="27" max="27" width="15" style="3" customWidth="1"/>
    <col min="28" max="28" width="12.5703125" style="3" customWidth="1"/>
    <col min="29" max="29" width="13.5703125" style="3" customWidth="1"/>
    <col min="30" max="30" width="14" style="3" customWidth="1"/>
    <col min="31" max="31" width="14.5703125" customWidth="1"/>
  </cols>
  <sheetData>
    <row r="1" spans="1:31" x14ac:dyDescent="0.25">
      <c r="A1" s="304" t="s">
        <v>679</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row>
    <row r="2" spans="1:31" x14ac:dyDescent="0.25">
      <c r="A2" s="289" t="s">
        <v>1</v>
      </c>
      <c r="B2" s="289" t="s">
        <v>2</v>
      </c>
      <c r="C2" s="289"/>
      <c r="D2" s="289"/>
      <c r="E2" s="289"/>
      <c r="F2" s="289"/>
      <c r="G2" s="290" t="s">
        <v>3</v>
      </c>
      <c r="H2" s="289" t="s">
        <v>4</v>
      </c>
      <c r="I2" s="289"/>
      <c r="J2" s="289"/>
      <c r="K2" s="289"/>
      <c r="L2" s="289"/>
      <c r="M2" s="289"/>
      <c r="N2" s="289"/>
      <c r="O2" s="289"/>
      <c r="P2" s="289"/>
      <c r="Q2" s="289"/>
      <c r="R2" s="289"/>
      <c r="S2" s="289"/>
      <c r="T2" s="299" t="s">
        <v>654</v>
      </c>
      <c r="U2" s="300"/>
      <c r="V2" s="300"/>
      <c r="W2" s="300"/>
      <c r="X2" s="301"/>
      <c r="Y2" s="144"/>
      <c r="Z2" s="302" t="s">
        <v>5</v>
      </c>
      <c r="AA2" s="302"/>
      <c r="AB2" s="302"/>
      <c r="AC2" s="302"/>
      <c r="AD2" s="302"/>
      <c r="AE2" s="302"/>
    </row>
    <row r="3" spans="1:31" ht="58.5" customHeight="1" x14ac:dyDescent="0.25">
      <c r="A3" s="289"/>
      <c r="B3" s="30" t="s">
        <v>6</v>
      </c>
      <c r="C3" s="30" t="s">
        <v>7</v>
      </c>
      <c r="D3" s="30" t="s">
        <v>8</v>
      </c>
      <c r="E3" s="30" t="s">
        <v>9</v>
      </c>
      <c r="F3" s="30" t="s">
        <v>10</v>
      </c>
      <c r="G3" s="290"/>
      <c r="H3" s="149" t="s">
        <v>11</v>
      </c>
      <c r="I3" s="149" t="s">
        <v>12</v>
      </c>
      <c r="J3" s="149" t="s">
        <v>13</v>
      </c>
      <c r="K3" s="149" t="s">
        <v>14</v>
      </c>
      <c r="L3" s="149" t="s">
        <v>15</v>
      </c>
      <c r="M3" s="30" t="s">
        <v>16</v>
      </c>
      <c r="N3" s="30" t="s">
        <v>17</v>
      </c>
      <c r="O3" s="30" t="s">
        <v>18</v>
      </c>
      <c r="P3" s="30" t="s">
        <v>19</v>
      </c>
      <c r="Q3" s="30" t="s">
        <v>20</v>
      </c>
      <c r="R3" s="30" t="s">
        <v>21</v>
      </c>
      <c r="S3" s="30" t="s">
        <v>22</v>
      </c>
      <c r="T3" s="123" t="s">
        <v>576</v>
      </c>
      <c r="U3" s="123" t="s">
        <v>577</v>
      </c>
      <c r="V3" s="123" t="s">
        <v>579</v>
      </c>
      <c r="W3" s="123" t="s">
        <v>578</v>
      </c>
      <c r="X3" s="123" t="s">
        <v>580</v>
      </c>
      <c r="Y3" s="9" t="s">
        <v>664</v>
      </c>
      <c r="Z3" s="30" t="s">
        <v>660</v>
      </c>
      <c r="AA3" s="54" t="s">
        <v>23</v>
      </c>
      <c r="AB3" s="54" t="s">
        <v>24</v>
      </c>
      <c r="AC3" s="54" t="s">
        <v>25</v>
      </c>
      <c r="AD3" s="54" t="s">
        <v>26</v>
      </c>
      <c r="AE3" s="54" t="s">
        <v>27</v>
      </c>
    </row>
    <row r="4" spans="1:31" ht="76.5" x14ac:dyDescent="0.25">
      <c r="A4" s="38" t="s">
        <v>359</v>
      </c>
      <c r="B4" s="38" t="s">
        <v>360</v>
      </c>
      <c r="C4" s="38" t="s">
        <v>361</v>
      </c>
      <c r="D4" s="38" t="s">
        <v>362</v>
      </c>
      <c r="E4" s="38" t="s">
        <v>363</v>
      </c>
      <c r="F4" s="38" t="s">
        <v>364</v>
      </c>
      <c r="G4" s="63">
        <v>1</v>
      </c>
      <c r="H4" s="186">
        <v>100</v>
      </c>
      <c r="I4" s="186">
        <v>100</v>
      </c>
      <c r="J4" s="186">
        <v>100</v>
      </c>
      <c r="K4" s="186">
        <v>100</v>
      </c>
      <c r="L4" s="186">
        <v>100</v>
      </c>
      <c r="M4" s="64">
        <v>100</v>
      </c>
      <c r="N4" s="64">
        <v>100</v>
      </c>
      <c r="O4" s="64">
        <v>100</v>
      </c>
      <c r="P4" s="64">
        <v>100</v>
      </c>
      <c r="Q4" s="64">
        <v>100</v>
      </c>
      <c r="R4" s="64">
        <v>100</v>
      </c>
      <c r="S4" s="64">
        <v>100</v>
      </c>
      <c r="T4" s="124"/>
      <c r="U4" s="124"/>
      <c r="V4" s="124"/>
      <c r="W4" s="124"/>
      <c r="X4" s="124"/>
      <c r="Y4" s="9"/>
      <c r="Z4" s="64"/>
      <c r="AA4" s="51" t="s">
        <v>365</v>
      </c>
      <c r="AB4" s="55" t="s">
        <v>366</v>
      </c>
      <c r="AC4" s="55" t="s">
        <v>367</v>
      </c>
      <c r="AD4" s="55" t="s">
        <v>182</v>
      </c>
      <c r="AE4" s="55" t="s">
        <v>368</v>
      </c>
    </row>
    <row r="5" spans="1:31" ht="76.5" x14ac:dyDescent="0.25">
      <c r="A5" s="32" t="s">
        <v>369</v>
      </c>
      <c r="B5" s="32" t="s">
        <v>370</v>
      </c>
      <c r="C5" s="32" t="s">
        <v>361</v>
      </c>
      <c r="D5" s="32" t="s">
        <v>362</v>
      </c>
      <c r="E5" s="32" t="s">
        <v>363</v>
      </c>
      <c r="F5" s="32" t="s">
        <v>364</v>
      </c>
      <c r="G5" s="72">
        <v>0.01</v>
      </c>
      <c r="H5" s="186">
        <v>0.5</v>
      </c>
      <c r="I5" s="186">
        <v>0.5</v>
      </c>
      <c r="J5" s="186">
        <v>0.5</v>
      </c>
      <c r="K5" s="186">
        <v>0.5</v>
      </c>
      <c r="L5" s="186">
        <v>0.7</v>
      </c>
      <c r="M5" s="73">
        <v>0.7</v>
      </c>
      <c r="N5" s="73">
        <v>0.7</v>
      </c>
      <c r="O5" s="73">
        <v>0.7</v>
      </c>
      <c r="P5" s="73">
        <v>1</v>
      </c>
      <c r="Q5" s="73">
        <v>1</v>
      </c>
      <c r="R5" s="73">
        <v>1</v>
      </c>
      <c r="S5" s="73">
        <v>1</v>
      </c>
      <c r="T5" s="124"/>
      <c r="U5" s="124"/>
      <c r="V5" s="124"/>
      <c r="W5" s="124"/>
      <c r="X5" s="124"/>
      <c r="Y5" s="9"/>
      <c r="Z5" s="73"/>
      <c r="AA5" s="31" t="s">
        <v>371</v>
      </c>
      <c r="AB5" s="53" t="s">
        <v>366</v>
      </c>
      <c r="AC5" s="53" t="s">
        <v>367</v>
      </c>
      <c r="AD5" s="53" t="s">
        <v>372</v>
      </c>
      <c r="AE5" s="53" t="s">
        <v>368</v>
      </c>
    </row>
    <row r="6" spans="1:31" ht="107.25" x14ac:dyDescent="0.25">
      <c r="A6" s="11" t="s">
        <v>373</v>
      </c>
      <c r="B6" s="11" t="s">
        <v>374</v>
      </c>
      <c r="C6" s="11" t="s">
        <v>375</v>
      </c>
      <c r="D6" s="11" t="s">
        <v>362</v>
      </c>
      <c r="E6" s="11" t="s">
        <v>376</v>
      </c>
      <c r="F6" s="11" t="s">
        <v>377</v>
      </c>
      <c r="G6" s="61">
        <v>1</v>
      </c>
      <c r="H6" s="186">
        <v>20</v>
      </c>
      <c r="I6" s="186">
        <v>50</v>
      </c>
      <c r="J6" s="186">
        <v>70</v>
      </c>
      <c r="K6" s="186">
        <v>80</v>
      </c>
      <c r="L6" s="186">
        <v>90</v>
      </c>
      <c r="M6" s="62">
        <v>95</v>
      </c>
      <c r="N6" s="62">
        <v>95</v>
      </c>
      <c r="O6" s="62">
        <v>95</v>
      </c>
      <c r="P6" s="62">
        <v>100</v>
      </c>
      <c r="Q6" s="62">
        <v>100</v>
      </c>
      <c r="R6" s="62">
        <v>100</v>
      </c>
      <c r="S6" s="62">
        <v>100</v>
      </c>
      <c r="T6" s="124">
        <v>20</v>
      </c>
      <c r="U6" s="124">
        <v>50</v>
      </c>
      <c r="V6" s="124">
        <v>40</v>
      </c>
      <c r="W6" s="124">
        <v>43</v>
      </c>
      <c r="X6" s="124">
        <v>45</v>
      </c>
      <c r="Y6" s="242" t="s">
        <v>663</v>
      </c>
      <c r="Z6" s="62" t="s">
        <v>616</v>
      </c>
      <c r="AA6" s="25" t="s">
        <v>378</v>
      </c>
      <c r="AB6" s="56" t="s">
        <v>379</v>
      </c>
      <c r="AC6" s="56" t="s">
        <v>367</v>
      </c>
      <c r="AD6" s="56" t="s">
        <v>372</v>
      </c>
      <c r="AE6" s="56" t="s">
        <v>380</v>
      </c>
    </row>
    <row r="7" spans="1:31" ht="109.5" x14ac:dyDescent="0.25">
      <c r="A7" s="11" t="s">
        <v>381</v>
      </c>
      <c r="B7" s="11" t="s">
        <v>382</v>
      </c>
      <c r="C7" s="11" t="s">
        <v>383</v>
      </c>
      <c r="D7" s="11" t="s">
        <v>362</v>
      </c>
      <c r="E7" s="11" t="s">
        <v>363</v>
      </c>
      <c r="F7" s="11" t="s">
        <v>384</v>
      </c>
      <c r="G7" s="62">
        <v>2</v>
      </c>
      <c r="H7" s="186">
        <v>1</v>
      </c>
      <c r="I7" s="186">
        <v>1</v>
      </c>
      <c r="J7" s="186">
        <v>1</v>
      </c>
      <c r="K7" s="186">
        <v>1</v>
      </c>
      <c r="L7" s="186">
        <v>1</v>
      </c>
      <c r="M7" s="62">
        <v>1</v>
      </c>
      <c r="N7" s="62">
        <v>1</v>
      </c>
      <c r="O7" s="62">
        <v>1</v>
      </c>
      <c r="P7" s="62">
        <v>1</v>
      </c>
      <c r="Q7" s="62">
        <v>1</v>
      </c>
      <c r="R7" s="62">
        <v>2</v>
      </c>
      <c r="S7" s="62">
        <v>2</v>
      </c>
      <c r="T7" s="124">
        <v>0</v>
      </c>
      <c r="U7" s="133">
        <v>1</v>
      </c>
      <c r="V7" s="133">
        <v>1</v>
      </c>
      <c r="W7" s="133">
        <v>1</v>
      </c>
      <c r="X7" s="133">
        <v>1</v>
      </c>
      <c r="Y7" s="242" t="s">
        <v>661</v>
      </c>
      <c r="Z7" s="62" t="s">
        <v>617</v>
      </c>
      <c r="AA7" s="25" t="s">
        <v>385</v>
      </c>
      <c r="AB7" s="56" t="s">
        <v>386</v>
      </c>
      <c r="AC7" s="56" t="s">
        <v>367</v>
      </c>
      <c r="AD7" s="56" t="s">
        <v>372</v>
      </c>
      <c r="AE7" s="56" t="s">
        <v>387</v>
      </c>
    </row>
    <row r="8" spans="1:31" ht="76.5" x14ac:dyDescent="0.25">
      <c r="A8" s="32" t="s">
        <v>388</v>
      </c>
      <c r="B8" s="32" t="s">
        <v>389</v>
      </c>
      <c r="C8" s="32" t="s">
        <v>390</v>
      </c>
      <c r="D8" s="32" t="s">
        <v>391</v>
      </c>
      <c r="E8" s="32" t="s">
        <v>363</v>
      </c>
      <c r="F8" s="32" t="s">
        <v>392</v>
      </c>
      <c r="G8" s="72">
        <f>G5</f>
        <v>0.01</v>
      </c>
      <c r="H8" s="187">
        <f>H5</f>
        <v>0.5</v>
      </c>
      <c r="I8" s="187">
        <f t="shared" ref="I8:S8" si="0">I5</f>
        <v>0.5</v>
      </c>
      <c r="J8" s="187">
        <f t="shared" si="0"/>
        <v>0.5</v>
      </c>
      <c r="K8" s="187">
        <f t="shared" si="0"/>
        <v>0.5</v>
      </c>
      <c r="L8" s="187">
        <f t="shared" si="0"/>
        <v>0.7</v>
      </c>
      <c r="M8" s="85">
        <f t="shared" si="0"/>
        <v>0.7</v>
      </c>
      <c r="N8" s="85">
        <f t="shared" si="0"/>
        <v>0.7</v>
      </c>
      <c r="O8" s="85">
        <f t="shared" si="0"/>
        <v>0.7</v>
      </c>
      <c r="P8" s="86">
        <f t="shared" si="0"/>
        <v>1</v>
      </c>
      <c r="Q8" s="86">
        <f t="shared" si="0"/>
        <v>1</v>
      </c>
      <c r="R8" s="86">
        <f t="shared" si="0"/>
        <v>1</v>
      </c>
      <c r="S8" s="86">
        <f t="shared" si="0"/>
        <v>1</v>
      </c>
      <c r="T8" s="203"/>
      <c r="U8" s="203"/>
      <c r="V8" s="203"/>
      <c r="W8" s="203"/>
      <c r="X8" s="203"/>
      <c r="Y8" s="9"/>
      <c r="Z8" s="86"/>
      <c r="AA8" s="31" t="s">
        <v>393</v>
      </c>
      <c r="AB8" s="53" t="s">
        <v>394</v>
      </c>
      <c r="AC8" s="53" t="s">
        <v>367</v>
      </c>
      <c r="AD8" s="53" t="s">
        <v>372</v>
      </c>
      <c r="AE8" s="53" t="s">
        <v>368</v>
      </c>
    </row>
    <row r="9" spans="1:31" ht="89.25" x14ac:dyDescent="0.25">
      <c r="A9" s="197" t="s">
        <v>618</v>
      </c>
      <c r="B9" s="11" t="s">
        <v>395</v>
      </c>
      <c r="C9" s="11" t="s">
        <v>396</v>
      </c>
      <c r="D9" s="11" t="s">
        <v>397</v>
      </c>
      <c r="E9" s="11" t="s">
        <v>398</v>
      </c>
      <c r="F9" s="11" t="s">
        <v>399</v>
      </c>
      <c r="G9" s="87">
        <f>S9</f>
        <v>50.953691099965361</v>
      </c>
      <c r="H9" s="206">
        <f>55.66-55.6*H8%</f>
        <v>55.381999999999998</v>
      </c>
      <c r="I9" s="206">
        <f>H9-H9*I8%</f>
        <v>55.105089999999997</v>
      </c>
      <c r="J9" s="206">
        <f t="shared" ref="J9:S9" si="1">I9-I9*J8%</f>
        <v>54.829564549999994</v>
      </c>
      <c r="K9" s="206">
        <f t="shared" si="1"/>
        <v>54.555416727249991</v>
      </c>
      <c r="L9" s="206">
        <f t="shared" si="1"/>
        <v>54.17352881015924</v>
      </c>
      <c r="M9" s="87">
        <f t="shared" si="1"/>
        <v>53.794314108488123</v>
      </c>
      <c r="N9" s="87">
        <f t="shared" si="1"/>
        <v>53.41775390972871</v>
      </c>
      <c r="O9" s="87">
        <f t="shared" si="1"/>
        <v>53.043829632360605</v>
      </c>
      <c r="P9" s="87">
        <f t="shared" si="1"/>
        <v>52.513391336036996</v>
      </c>
      <c r="Q9" s="87">
        <f t="shared" si="1"/>
        <v>51.988257422676625</v>
      </c>
      <c r="R9" s="87">
        <f t="shared" si="1"/>
        <v>51.468374848449862</v>
      </c>
      <c r="S9" s="87">
        <f t="shared" si="1"/>
        <v>50.953691099965361</v>
      </c>
      <c r="T9" s="204">
        <v>168</v>
      </c>
      <c r="U9" s="204">
        <v>164</v>
      </c>
      <c r="V9" s="204">
        <v>163</v>
      </c>
      <c r="W9" s="204">
        <v>198.82</v>
      </c>
      <c r="X9" s="204" t="s">
        <v>619</v>
      </c>
      <c r="Y9" s="242" t="s">
        <v>662</v>
      </c>
      <c r="Z9" s="87" t="str">
        <f>+AB9</f>
        <v>Registro contable de la empresa de aseo</v>
      </c>
      <c r="AA9" s="25" t="s">
        <v>400</v>
      </c>
      <c r="AB9" s="56" t="s">
        <v>394</v>
      </c>
      <c r="AC9" s="56" t="s">
        <v>367</v>
      </c>
      <c r="AD9" s="56" t="s">
        <v>372</v>
      </c>
      <c r="AE9" s="56" t="s">
        <v>368</v>
      </c>
    </row>
    <row r="10" spans="1:31" x14ac:dyDescent="0.25">
      <c r="A10" s="10"/>
      <c r="B10" s="10"/>
      <c r="C10" s="10"/>
      <c r="D10" s="10"/>
      <c r="E10" s="10"/>
      <c r="F10" s="10"/>
      <c r="G10" s="20"/>
      <c r="H10" s="153"/>
      <c r="I10" s="153"/>
      <c r="J10" s="153"/>
      <c r="K10" s="153"/>
      <c r="L10" s="153"/>
      <c r="M10" s="20"/>
      <c r="N10" s="20"/>
      <c r="O10" s="20"/>
      <c r="P10" s="20"/>
      <c r="Q10" s="20"/>
      <c r="R10" s="20"/>
      <c r="S10" s="20"/>
      <c r="T10" s="205"/>
      <c r="U10" s="205"/>
      <c r="V10" s="205"/>
      <c r="W10" s="205"/>
      <c r="X10" s="205"/>
      <c r="Y10" s="20"/>
      <c r="Z10" s="50"/>
      <c r="AA10" s="23"/>
      <c r="AB10" s="23"/>
      <c r="AC10" s="23"/>
      <c r="AD10" s="23"/>
    </row>
    <row r="11" spans="1:31" s="211" customFormat="1" ht="88.5" customHeight="1" x14ac:dyDescent="0.25">
      <c r="A11" s="207" t="s">
        <v>608</v>
      </c>
      <c r="B11" s="207" t="s">
        <v>609</v>
      </c>
      <c r="C11" s="207" t="s">
        <v>610</v>
      </c>
      <c r="D11" s="207" t="s">
        <v>611</v>
      </c>
      <c r="E11" s="207" t="s">
        <v>398</v>
      </c>
      <c r="F11" s="207" t="s">
        <v>399</v>
      </c>
      <c r="G11" s="208">
        <v>1</v>
      </c>
      <c r="H11" s="208"/>
      <c r="I11" s="208"/>
      <c r="J11" s="208"/>
      <c r="K11" s="208"/>
      <c r="L11" s="208"/>
      <c r="M11" s="208"/>
      <c r="N11" s="208">
        <v>1</v>
      </c>
      <c r="O11" s="208"/>
      <c r="P11" s="208"/>
      <c r="Q11" s="208"/>
      <c r="R11" s="208"/>
      <c r="S11" s="208"/>
      <c r="T11" s="208"/>
      <c r="U11" s="208"/>
      <c r="V11" s="208"/>
      <c r="W11" s="208"/>
      <c r="X11" s="208"/>
      <c r="Y11" s="208"/>
      <c r="Z11" s="209" t="s">
        <v>612</v>
      </c>
      <c r="AA11" s="210" t="s">
        <v>613</v>
      </c>
      <c r="AB11" s="210" t="s">
        <v>614</v>
      </c>
      <c r="AC11" s="210" t="s">
        <v>615</v>
      </c>
      <c r="AD11" s="210" t="s">
        <v>368</v>
      </c>
    </row>
    <row r="12" spans="1:31" x14ac:dyDescent="0.25">
      <c r="A12" s="10"/>
      <c r="B12" s="10"/>
      <c r="C12" s="10"/>
      <c r="D12" s="10"/>
      <c r="E12" s="10"/>
      <c r="F12" s="10"/>
      <c r="G12" s="20"/>
      <c r="H12" s="153"/>
      <c r="I12" s="153"/>
      <c r="J12" s="153"/>
      <c r="K12" s="153"/>
      <c r="L12" s="153"/>
      <c r="M12" s="20"/>
      <c r="N12" s="20"/>
      <c r="O12" s="20"/>
      <c r="P12" s="20"/>
      <c r="Q12" s="20"/>
      <c r="R12" s="20"/>
      <c r="S12" s="20"/>
      <c r="T12" s="205"/>
      <c r="U12" s="205"/>
      <c r="V12" s="205"/>
      <c r="W12" s="205"/>
      <c r="X12" s="205"/>
      <c r="Y12" s="20"/>
      <c r="Z12" s="50"/>
      <c r="AA12" s="23"/>
      <c r="AB12" s="23"/>
      <c r="AC12" s="23"/>
      <c r="AD12" s="23"/>
    </row>
    <row r="13" spans="1:31" x14ac:dyDescent="0.25">
      <c r="A13" s="10"/>
      <c r="B13" s="10"/>
      <c r="C13" s="10"/>
      <c r="D13" s="10"/>
      <c r="E13" s="10"/>
      <c r="F13" s="10"/>
      <c r="G13" s="20"/>
      <c r="H13" s="153"/>
      <c r="I13" s="153"/>
      <c r="J13" s="153"/>
      <c r="K13" s="153"/>
      <c r="L13" s="153"/>
      <c r="M13" s="20"/>
      <c r="N13" s="20"/>
      <c r="O13" s="20"/>
      <c r="P13" s="20"/>
      <c r="Q13" s="20"/>
      <c r="R13" s="20"/>
      <c r="S13" s="20"/>
      <c r="T13" s="205"/>
      <c r="U13" s="205"/>
      <c r="V13" s="205"/>
      <c r="W13" s="205"/>
      <c r="X13" s="205"/>
      <c r="Y13" s="20"/>
      <c r="Z13" s="50"/>
      <c r="AA13" s="23"/>
      <c r="AB13" s="23"/>
      <c r="AC13" s="23"/>
      <c r="AD13" s="23"/>
    </row>
    <row r="14" spans="1:31" x14ac:dyDescent="0.25">
      <c r="A14" s="10"/>
      <c r="B14" s="10"/>
      <c r="C14" s="10"/>
      <c r="D14" s="10"/>
      <c r="E14" s="10"/>
      <c r="F14" s="10"/>
      <c r="G14" s="20"/>
      <c r="H14" s="153"/>
      <c r="I14" s="153"/>
      <c r="J14" s="153"/>
      <c r="K14" s="153"/>
      <c r="L14" s="153"/>
      <c r="M14" s="20"/>
      <c r="N14" s="20"/>
      <c r="O14" s="20"/>
      <c r="P14" s="20"/>
      <c r="Q14" s="20"/>
      <c r="R14" s="20"/>
      <c r="S14" s="20"/>
      <c r="T14" s="205"/>
      <c r="U14" s="205"/>
      <c r="V14" s="205"/>
      <c r="W14" s="205"/>
      <c r="X14" s="205"/>
      <c r="Y14" s="20"/>
      <c r="Z14" s="50"/>
      <c r="AA14" s="23"/>
      <c r="AB14" s="23"/>
      <c r="AC14" s="23"/>
      <c r="AD14" s="23"/>
    </row>
    <row r="15" spans="1:31" x14ac:dyDescent="0.25">
      <c r="A15" s="10"/>
      <c r="B15" s="10"/>
      <c r="C15" s="10"/>
      <c r="D15" s="10"/>
      <c r="E15" s="10"/>
      <c r="F15" s="10"/>
      <c r="G15" s="20"/>
      <c r="H15" s="153"/>
      <c r="I15" s="153"/>
      <c r="J15" s="153"/>
      <c r="K15" s="153"/>
      <c r="L15" s="153"/>
      <c r="M15" s="20"/>
      <c r="N15" s="20"/>
      <c r="O15" s="20"/>
      <c r="P15" s="20"/>
      <c r="Q15" s="20"/>
      <c r="R15" s="20"/>
      <c r="S15" s="20"/>
      <c r="T15" s="205"/>
      <c r="U15" s="205"/>
      <c r="V15" s="205"/>
      <c r="W15" s="205"/>
      <c r="X15" s="205"/>
      <c r="Y15" s="20"/>
      <c r="Z15" s="50"/>
      <c r="AA15" s="23"/>
      <c r="AB15" s="23"/>
      <c r="AC15" s="23"/>
      <c r="AD15" s="23"/>
    </row>
    <row r="16" spans="1:31" x14ac:dyDescent="0.25">
      <c r="A16" s="10"/>
      <c r="B16" s="10"/>
      <c r="C16" s="10"/>
      <c r="D16" s="10"/>
      <c r="E16" s="10"/>
      <c r="F16" s="10"/>
      <c r="G16" s="20"/>
      <c r="H16" s="153"/>
      <c r="I16" s="153"/>
      <c r="J16" s="153"/>
      <c r="K16" s="153"/>
      <c r="L16" s="153"/>
      <c r="M16" s="20"/>
      <c r="N16" s="20"/>
      <c r="O16" s="20"/>
      <c r="P16" s="20"/>
      <c r="Q16" s="20"/>
      <c r="R16" s="20"/>
      <c r="S16" s="20"/>
      <c r="T16" s="205"/>
      <c r="U16" s="205"/>
      <c r="V16" s="205"/>
      <c r="W16" s="205"/>
      <c r="X16" s="205"/>
      <c r="Y16" s="20"/>
      <c r="Z16" s="50"/>
      <c r="AA16" s="23"/>
      <c r="AB16" s="23"/>
      <c r="AC16" s="23"/>
      <c r="AD16" s="23"/>
    </row>
    <row r="17" spans="1:30" x14ac:dyDescent="0.25">
      <c r="A17" s="10"/>
      <c r="B17" s="10"/>
      <c r="C17" s="10"/>
      <c r="D17" s="10"/>
      <c r="E17" s="10"/>
      <c r="F17" s="10"/>
      <c r="G17" s="20"/>
      <c r="H17" s="153"/>
      <c r="I17" s="153"/>
      <c r="J17" s="153"/>
      <c r="K17" s="153"/>
      <c r="L17" s="153"/>
      <c r="M17" s="20"/>
      <c r="N17" s="20"/>
      <c r="O17" s="20"/>
      <c r="P17" s="20"/>
      <c r="Q17" s="20"/>
      <c r="R17" s="20"/>
      <c r="S17" s="20"/>
      <c r="T17" s="205"/>
      <c r="U17" s="205"/>
      <c r="V17" s="205"/>
      <c r="W17" s="205"/>
      <c r="X17" s="205"/>
      <c r="Y17" s="20"/>
      <c r="Z17" s="50"/>
      <c r="AA17" s="23"/>
      <c r="AB17" s="23"/>
      <c r="AC17" s="23"/>
      <c r="AD17" s="23"/>
    </row>
    <row r="18" spans="1:30" x14ac:dyDescent="0.25">
      <c r="A18" s="10"/>
      <c r="B18" s="10"/>
      <c r="C18" s="10"/>
      <c r="D18" s="10"/>
      <c r="E18" s="10"/>
      <c r="F18" s="10"/>
      <c r="G18" s="20"/>
      <c r="H18" s="153"/>
      <c r="I18" s="153"/>
      <c r="J18" s="153"/>
      <c r="K18" s="153"/>
      <c r="L18" s="153"/>
      <c r="M18" s="20"/>
      <c r="N18" s="20"/>
      <c r="O18" s="20"/>
      <c r="P18" s="20"/>
      <c r="Q18" s="20"/>
      <c r="R18" s="20"/>
      <c r="S18" s="20"/>
      <c r="T18" s="205"/>
      <c r="U18" s="205"/>
      <c r="V18" s="205"/>
      <c r="W18" s="205"/>
      <c r="X18" s="205"/>
      <c r="Y18" s="20"/>
      <c r="Z18" s="50"/>
      <c r="AA18" s="23"/>
      <c r="AB18" s="23"/>
      <c r="AC18" s="23"/>
      <c r="AD18" s="23"/>
    </row>
    <row r="19" spans="1:30" x14ac:dyDescent="0.25">
      <c r="A19" s="10"/>
      <c r="B19" s="10"/>
      <c r="C19" s="10"/>
      <c r="D19" s="10"/>
      <c r="E19" s="10"/>
      <c r="F19" s="10"/>
      <c r="G19" s="20"/>
      <c r="H19" s="153"/>
      <c r="I19" s="153"/>
      <c r="J19" s="153"/>
      <c r="K19" s="153"/>
      <c r="L19" s="153"/>
      <c r="M19" s="20"/>
      <c r="N19" s="20"/>
      <c r="O19" s="20"/>
      <c r="P19" s="20"/>
      <c r="Q19" s="20"/>
      <c r="R19" s="20"/>
      <c r="S19" s="20"/>
      <c r="T19" s="205"/>
      <c r="U19" s="205"/>
      <c r="V19" s="205"/>
      <c r="W19" s="205"/>
      <c r="X19" s="205"/>
      <c r="Y19" s="20"/>
      <c r="Z19" s="50"/>
      <c r="AA19" s="23"/>
      <c r="AB19" s="23"/>
      <c r="AC19" s="23"/>
      <c r="AD19" s="23"/>
    </row>
    <row r="20" spans="1:30" x14ac:dyDescent="0.25">
      <c r="A20" s="10"/>
      <c r="B20" s="10"/>
      <c r="C20" s="10"/>
      <c r="D20" s="10"/>
      <c r="E20" s="10"/>
      <c r="F20" s="10"/>
      <c r="G20" s="20"/>
      <c r="H20" s="153"/>
      <c r="I20" s="153"/>
      <c r="J20" s="153"/>
      <c r="K20" s="153"/>
      <c r="L20" s="153"/>
      <c r="M20" s="20"/>
      <c r="N20" s="20"/>
      <c r="O20" s="20"/>
      <c r="P20" s="20"/>
      <c r="Q20" s="20"/>
      <c r="R20" s="20"/>
      <c r="S20" s="20"/>
      <c r="T20" s="205"/>
      <c r="U20" s="205"/>
      <c r="V20" s="205"/>
      <c r="W20" s="205"/>
      <c r="X20" s="205"/>
      <c r="Y20" s="20"/>
      <c r="Z20" s="50"/>
      <c r="AA20" s="23"/>
      <c r="AB20" s="23"/>
      <c r="AC20" s="23"/>
      <c r="AD20" s="23"/>
    </row>
    <row r="21" spans="1:30" x14ac:dyDescent="0.25">
      <c r="A21" s="10"/>
      <c r="B21" s="10"/>
      <c r="C21" s="10"/>
      <c r="D21" s="10"/>
      <c r="E21" s="10"/>
      <c r="F21" s="10"/>
      <c r="G21" s="20"/>
      <c r="H21" s="153"/>
      <c r="I21" s="153"/>
      <c r="J21" s="153"/>
      <c r="K21" s="153"/>
      <c r="L21" s="153"/>
      <c r="M21" s="20"/>
      <c r="N21" s="20"/>
      <c r="O21" s="20"/>
      <c r="P21" s="20"/>
      <c r="Q21" s="20"/>
      <c r="R21" s="20"/>
      <c r="S21" s="20"/>
      <c r="T21" s="205"/>
      <c r="U21" s="205"/>
      <c r="V21" s="205"/>
      <c r="W21" s="205"/>
      <c r="X21" s="205"/>
      <c r="Y21" s="20"/>
      <c r="Z21" s="50"/>
      <c r="AA21" s="23"/>
      <c r="AB21" s="23"/>
      <c r="AC21" s="23"/>
      <c r="AD21" s="23"/>
    </row>
    <row r="22" spans="1:30" x14ac:dyDescent="0.25">
      <c r="A22" s="10"/>
      <c r="B22" s="10"/>
      <c r="C22" s="10"/>
      <c r="D22" s="10"/>
      <c r="E22" s="10"/>
      <c r="F22" s="10"/>
      <c r="G22" s="20"/>
      <c r="H22" s="153"/>
      <c r="I22" s="153"/>
      <c r="J22" s="153"/>
      <c r="K22" s="153"/>
      <c r="L22" s="153"/>
      <c r="M22" s="20"/>
      <c r="N22" s="20"/>
      <c r="O22" s="20"/>
      <c r="P22" s="20"/>
      <c r="Q22" s="20"/>
      <c r="R22" s="20"/>
      <c r="S22" s="20"/>
      <c r="T22" s="205"/>
      <c r="U22" s="205"/>
      <c r="V22" s="205"/>
      <c r="W22" s="205"/>
      <c r="X22" s="205"/>
      <c r="Y22" s="20"/>
      <c r="Z22" s="50"/>
      <c r="AA22" s="23"/>
      <c r="AB22" s="23"/>
      <c r="AC22" s="23"/>
      <c r="AD22" s="23"/>
    </row>
    <row r="23" spans="1:30" x14ac:dyDescent="0.25">
      <c r="A23" s="10"/>
      <c r="B23" s="10"/>
      <c r="C23" s="10"/>
      <c r="D23" s="10"/>
      <c r="E23" s="10"/>
      <c r="F23" s="10"/>
      <c r="G23" s="20"/>
      <c r="H23" s="153"/>
      <c r="I23" s="153"/>
      <c r="J23" s="153"/>
      <c r="K23" s="153"/>
      <c r="L23" s="153"/>
      <c r="M23" s="20"/>
      <c r="N23" s="20"/>
      <c r="O23" s="20"/>
      <c r="P23" s="20"/>
      <c r="Q23" s="20"/>
      <c r="R23" s="20"/>
      <c r="S23" s="20"/>
      <c r="T23" s="205"/>
      <c r="U23" s="205"/>
      <c r="V23" s="205"/>
      <c r="W23" s="205"/>
      <c r="X23" s="205"/>
      <c r="Y23" s="20"/>
      <c r="Z23" s="50"/>
      <c r="AA23" s="23"/>
      <c r="AB23" s="23"/>
      <c r="AC23" s="23"/>
      <c r="AD23" s="23"/>
    </row>
    <row r="24" spans="1:30" x14ac:dyDescent="0.25">
      <c r="A24" s="10"/>
      <c r="B24" s="10"/>
      <c r="C24" s="10"/>
      <c r="D24" s="10"/>
      <c r="E24" s="10"/>
      <c r="F24" s="10"/>
      <c r="G24" s="20"/>
      <c r="H24" s="153"/>
      <c r="I24" s="153"/>
      <c r="J24" s="153"/>
      <c r="K24" s="153"/>
      <c r="L24" s="153"/>
      <c r="M24" s="20"/>
      <c r="N24" s="20"/>
      <c r="O24" s="20"/>
      <c r="P24" s="20"/>
      <c r="Q24" s="20"/>
      <c r="R24" s="20"/>
      <c r="S24" s="20"/>
      <c r="T24" s="205"/>
      <c r="U24" s="205"/>
      <c r="V24" s="205"/>
      <c r="W24" s="205"/>
      <c r="X24" s="205"/>
      <c r="Y24" s="20"/>
      <c r="Z24" s="50"/>
      <c r="AA24" s="23"/>
      <c r="AB24" s="23"/>
      <c r="AC24" s="23"/>
      <c r="AD24" s="23"/>
    </row>
    <row r="25" spans="1:30" x14ac:dyDescent="0.25">
      <c r="A25" s="10"/>
      <c r="B25" s="10"/>
      <c r="C25" s="10"/>
      <c r="D25" s="10"/>
      <c r="E25" s="10"/>
      <c r="F25" s="10"/>
      <c r="G25" s="20"/>
      <c r="H25" s="153"/>
      <c r="I25" s="153"/>
      <c r="J25" s="153"/>
      <c r="K25" s="153"/>
      <c r="L25" s="153"/>
      <c r="M25" s="20"/>
      <c r="N25" s="20"/>
      <c r="O25" s="20"/>
      <c r="P25" s="20"/>
      <c r="Q25" s="20"/>
      <c r="R25" s="20"/>
      <c r="S25" s="20"/>
      <c r="T25" s="205"/>
      <c r="U25" s="205"/>
      <c r="V25" s="205"/>
      <c r="W25" s="205"/>
      <c r="X25" s="205"/>
      <c r="Y25" s="20"/>
      <c r="Z25" s="50"/>
      <c r="AA25" s="23"/>
      <c r="AB25" s="23"/>
      <c r="AC25" s="23"/>
      <c r="AD25" s="23"/>
    </row>
    <row r="26" spans="1:30" x14ac:dyDescent="0.25">
      <c r="A26" s="10"/>
      <c r="B26" s="10"/>
      <c r="C26" s="10"/>
      <c r="D26" s="10"/>
      <c r="E26" s="10"/>
      <c r="F26" s="10"/>
      <c r="G26" s="20"/>
      <c r="H26" s="153"/>
      <c r="I26" s="153"/>
      <c r="J26" s="153"/>
      <c r="K26" s="153"/>
      <c r="L26" s="153"/>
      <c r="M26" s="20"/>
      <c r="N26" s="20"/>
      <c r="O26" s="20"/>
      <c r="P26" s="20"/>
      <c r="Q26" s="20"/>
      <c r="R26" s="20"/>
      <c r="S26" s="20"/>
      <c r="T26" s="205"/>
      <c r="U26" s="205"/>
      <c r="V26" s="205"/>
      <c r="W26" s="205"/>
      <c r="X26" s="205"/>
      <c r="Y26" s="20"/>
      <c r="Z26" s="50"/>
      <c r="AA26" s="23"/>
      <c r="AB26" s="23"/>
      <c r="AC26" s="23"/>
      <c r="AD26" s="23"/>
    </row>
    <row r="27" spans="1:30" x14ac:dyDescent="0.25">
      <c r="A27" s="10"/>
      <c r="B27" s="10"/>
      <c r="C27" s="10"/>
      <c r="D27" s="10"/>
      <c r="E27" s="10"/>
      <c r="F27" s="10"/>
      <c r="G27" s="20"/>
      <c r="H27" s="153"/>
      <c r="I27" s="153"/>
      <c r="J27" s="153"/>
      <c r="K27" s="153"/>
      <c r="L27" s="153"/>
      <c r="M27" s="20"/>
      <c r="N27" s="20"/>
      <c r="O27" s="20"/>
      <c r="P27" s="20"/>
      <c r="Q27" s="20"/>
      <c r="R27" s="20"/>
      <c r="S27" s="20"/>
      <c r="T27" s="205"/>
      <c r="U27" s="205"/>
      <c r="V27" s="205"/>
      <c r="W27" s="205"/>
      <c r="X27" s="205"/>
      <c r="Y27" s="20"/>
      <c r="Z27" s="50"/>
      <c r="AA27" s="23"/>
      <c r="AB27" s="23"/>
      <c r="AC27" s="23"/>
      <c r="AD27" s="23"/>
    </row>
    <row r="28" spans="1:30" x14ac:dyDescent="0.25">
      <c r="A28" s="10"/>
      <c r="B28" s="10"/>
      <c r="C28" s="10"/>
      <c r="D28" s="10"/>
      <c r="E28" s="10"/>
      <c r="F28" s="10"/>
      <c r="G28" s="20"/>
      <c r="H28" s="153"/>
      <c r="I28" s="153"/>
      <c r="J28" s="153"/>
      <c r="K28" s="153"/>
      <c r="L28" s="153"/>
      <c r="M28" s="20"/>
      <c r="N28" s="20"/>
      <c r="O28" s="20"/>
      <c r="P28" s="20"/>
      <c r="Q28" s="20"/>
      <c r="R28" s="20"/>
      <c r="S28" s="20"/>
      <c r="T28" s="205"/>
      <c r="U28" s="205"/>
      <c r="V28" s="205"/>
      <c r="W28" s="205"/>
      <c r="X28" s="205"/>
      <c r="Y28" s="20"/>
      <c r="Z28" s="50"/>
      <c r="AA28" s="23"/>
      <c r="AB28" s="23"/>
      <c r="AC28" s="23"/>
      <c r="AD28" s="23"/>
    </row>
    <row r="29" spans="1:30" x14ac:dyDescent="0.25">
      <c r="A29" s="10"/>
      <c r="B29" s="10"/>
      <c r="C29" s="10"/>
      <c r="D29" s="10"/>
      <c r="E29" s="10"/>
      <c r="F29" s="10"/>
      <c r="G29" s="20"/>
      <c r="H29" s="153"/>
      <c r="I29" s="153"/>
      <c r="J29" s="153"/>
      <c r="K29" s="153"/>
      <c r="L29" s="153"/>
      <c r="M29" s="20"/>
      <c r="N29" s="20"/>
      <c r="O29" s="20"/>
      <c r="P29" s="20"/>
      <c r="Q29" s="20"/>
      <c r="R29" s="20"/>
      <c r="S29" s="20"/>
      <c r="T29" s="205"/>
      <c r="U29" s="205"/>
      <c r="V29" s="205"/>
      <c r="W29" s="205"/>
      <c r="X29" s="205"/>
      <c r="Y29" s="20"/>
      <c r="Z29" s="50"/>
      <c r="AA29" s="23"/>
      <c r="AB29" s="23"/>
      <c r="AC29" s="23"/>
      <c r="AD29" s="23"/>
    </row>
    <row r="30" spans="1:30" x14ac:dyDescent="0.25">
      <c r="A30" s="10"/>
      <c r="B30" s="10"/>
      <c r="C30" s="10"/>
      <c r="D30" s="10"/>
      <c r="E30" s="10"/>
      <c r="F30" s="10"/>
      <c r="G30" s="20"/>
      <c r="H30" s="153"/>
      <c r="I30" s="153"/>
      <c r="J30" s="153"/>
      <c r="K30" s="153"/>
      <c r="L30" s="153"/>
      <c r="M30" s="20"/>
      <c r="N30" s="20"/>
      <c r="O30" s="20"/>
      <c r="P30" s="20"/>
      <c r="Q30" s="20"/>
      <c r="R30" s="20"/>
      <c r="S30" s="20"/>
      <c r="T30" s="205"/>
      <c r="U30" s="205"/>
      <c r="V30" s="205"/>
      <c r="W30" s="205"/>
      <c r="X30" s="205"/>
      <c r="Y30" s="20"/>
      <c r="Z30" s="50"/>
      <c r="AA30" s="23"/>
      <c r="AB30" s="23"/>
      <c r="AC30" s="23"/>
      <c r="AD30" s="23"/>
    </row>
    <row r="31" spans="1:30" x14ac:dyDescent="0.25">
      <c r="A31" s="10"/>
      <c r="B31" s="10"/>
      <c r="C31" s="10"/>
      <c r="D31" s="10"/>
      <c r="E31" s="10"/>
      <c r="F31" s="10"/>
      <c r="G31" s="20"/>
      <c r="H31" s="153"/>
      <c r="I31" s="153"/>
      <c r="J31" s="153"/>
      <c r="K31" s="153"/>
      <c r="L31" s="153"/>
      <c r="M31" s="20"/>
      <c r="N31" s="20"/>
      <c r="O31" s="20"/>
      <c r="P31" s="20"/>
      <c r="Q31" s="20"/>
      <c r="R31" s="20"/>
      <c r="S31" s="20"/>
      <c r="T31" s="205"/>
      <c r="U31" s="205"/>
      <c r="V31" s="205"/>
      <c r="W31" s="205"/>
      <c r="X31" s="205"/>
      <c r="Y31" s="20"/>
      <c r="Z31" s="50"/>
      <c r="AA31" s="23"/>
      <c r="AB31" s="23"/>
      <c r="AC31" s="23"/>
      <c r="AD31" s="23"/>
    </row>
    <row r="32" spans="1:30" x14ac:dyDescent="0.25">
      <c r="A32" s="10"/>
      <c r="B32" s="10"/>
      <c r="C32" s="10"/>
      <c r="D32" s="10"/>
      <c r="E32" s="10"/>
      <c r="F32" s="10"/>
      <c r="G32" s="20"/>
      <c r="H32" s="153"/>
      <c r="I32" s="153"/>
      <c r="J32" s="153"/>
      <c r="K32" s="153"/>
      <c r="L32" s="153"/>
      <c r="M32" s="20"/>
      <c r="N32" s="20"/>
      <c r="O32" s="20"/>
      <c r="P32" s="20"/>
      <c r="Q32" s="20"/>
      <c r="R32" s="20"/>
      <c r="S32" s="20"/>
      <c r="T32" s="205"/>
      <c r="U32" s="205"/>
      <c r="V32" s="205"/>
      <c r="W32" s="205"/>
      <c r="X32" s="205"/>
      <c r="Y32" s="20"/>
    </row>
    <row r="33" spans="1:25" x14ac:dyDescent="0.25">
      <c r="A33" s="10"/>
      <c r="B33" s="10"/>
      <c r="C33" s="10"/>
      <c r="D33" s="10"/>
      <c r="E33" s="10"/>
      <c r="F33" s="10"/>
      <c r="G33" s="20"/>
      <c r="H33" s="153"/>
      <c r="I33" s="153"/>
      <c r="J33" s="153"/>
      <c r="K33" s="153"/>
      <c r="L33" s="153"/>
      <c r="M33" s="20"/>
      <c r="N33" s="20"/>
      <c r="O33" s="20"/>
      <c r="P33" s="20"/>
      <c r="Q33" s="20"/>
      <c r="R33" s="20"/>
      <c r="S33" s="20"/>
      <c r="T33" s="205"/>
      <c r="U33" s="205"/>
      <c r="V33" s="205"/>
      <c r="W33" s="205"/>
      <c r="X33" s="205"/>
      <c r="Y33" s="20"/>
    </row>
    <row r="34" spans="1:25" x14ac:dyDescent="0.25">
      <c r="A34" s="10"/>
      <c r="B34" s="10"/>
      <c r="C34" s="10"/>
      <c r="D34" s="10"/>
      <c r="E34" s="10"/>
      <c r="F34" s="10"/>
      <c r="G34" s="20"/>
      <c r="H34" s="153"/>
      <c r="I34" s="153"/>
      <c r="J34" s="153"/>
      <c r="K34" s="153"/>
      <c r="L34" s="153"/>
      <c r="M34" s="20"/>
      <c r="N34" s="20"/>
      <c r="O34" s="20"/>
      <c r="P34" s="20"/>
      <c r="Q34" s="20"/>
      <c r="R34" s="20"/>
      <c r="S34" s="20"/>
      <c r="T34" s="205"/>
      <c r="U34" s="205"/>
      <c r="V34" s="205"/>
      <c r="W34" s="205"/>
      <c r="X34" s="205"/>
      <c r="Y34" s="20"/>
    </row>
    <row r="35" spans="1:25" x14ac:dyDescent="0.25">
      <c r="A35" s="10"/>
      <c r="B35" s="10"/>
      <c r="C35" s="10"/>
      <c r="D35" s="10"/>
      <c r="E35" s="10"/>
      <c r="F35" s="10"/>
      <c r="G35" s="20"/>
      <c r="H35" s="153"/>
      <c r="I35" s="153"/>
      <c r="J35" s="153"/>
      <c r="K35" s="153"/>
      <c r="L35" s="153"/>
      <c r="M35" s="20"/>
      <c r="N35" s="20"/>
      <c r="O35" s="20"/>
      <c r="P35" s="20"/>
      <c r="Q35" s="20"/>
      <c r="R35" s="20"/>
      <c r="S35" s="20"/>
      <c r="T35" s="205"/>
      <c r="U35" s="205"/>
      <c r="V35" s="205"/>
      <c r="W35" s="205"/>
      <c r="X35" s="205"/>
      <c r="Y35" s="20"/>
    </row>
    <row r="36" spans="1:25" x14ac:dyDescent="0.25">
      <c r="A36" s="10"/>
      <c r="B36" s="10"/>
      <c r="C36" s="10"/>
      <c r="D36" s="10"/>
      <c r="E36" s="10"/>
      <c r="F36" s="10"/>
      <c r="G36" s="20"/>
      <c r="H36" s="153"/>
      <c r="I36" s="153"/>
      <c r="J36" s="153"/>
      <c r="K36" s="153"/>
      <c r="L36" s="153"/>
      <c r="M36" s="20"/>
      <c r="N36" s="20"/>
      <c r="O36" s="20"/>
      <c r="P36" s="20"/>
      <c r="Q36" s="20"/>
      <c r="R36" s="20"/>
      <c r="S36" s="20"/>
      <c r="T36" s="205"/>
      <c r="U36" s="205"/>
      <c r="V36" s="205"/>
      <c r="W36" s="205"/>
      <c r="X36" s="205"/>
      <c r="Y36" s="20"/>
    </row>
    <row r="37" spans="1:25" x14ac:dyDescent="0.25">
      <c r="A37" s="10"/>
      <c r="B37" s="10"/>
      <c r="C37" s="10"/>
      <c r="D37" s="10"/>
      <c r="E37" s="10"/>
      <c r="F37" s="10"/>
      <c r="G37" s="20"/>
      <c r="H37" s="153"/>
      <c r="I37" s="153"/>
      <c r="J37" s="153"/>
      <c r="K37" s="153"/>
      <c r="L37" s="153"/>
      <c r="M37" s="20"/>
      <c r="N37" s="20"/>
      <c r="O37" s="20"/>
      <c r="P37" s="20"/>
      <c r="Q37" s="20"/>
      <c r="R37" s="20"/>
      <c r="S37" s="20"/>
      <c r="T37" s="205"/>
      <c r="U37" s="205"/>
      <c r="V37" s="205"/>
      <c r="W37" s="205"/>
      <c r="X37" s="205"/>
      <c r="Y37" s="20"/>
    </row>
    <row r="38" spans="1:25" x14ac:dyDescent="0.25">
      <c r="A38" s="10"/>
      <c r="B38" s="10"/>
      <c r="C38" s="10"/>
      <c r="D38" s="10"/>
      <c r="E38" s="10"/>
      <c r="F38" s="10"/>
      <c r="G38" s="20"/>
      <c r="H38" s="153"/>
      <c r="I38" s="153"/>
      <c r="J38" s="153"/>
      <c r="K38" s="153"/>
      <c r="L38" s="153"/>
      <c r="M38" s="20"/>
      <c r="N38" s="20"/>
      <c r="O38" s="20"/>
      <c r="P38" s="20"/>
      <c r="Q38" s="20"/>
      <c r="R38" s="20"/>
      <c r="S38" s="20"/>
      <c r="T38" s="205"/>
      <c r="U38" s="205"/>
      <c r="V38" s="205"/>
      <c r="W38" s="205"/>
      <c r="X38" s="205"/>
      <c r="Y38" s="20"/>
    </row>
    <row r="39" spans="1:25" x14ac:dyDescent="0.25">
      <c r="A39" s="10"/>
      <c r="B39" s="10"/>
      <c r="C39" s="10"/>
      <c r="D39" s="10"/>
      <c r="E39" s="10"/>
      <c r="F39" s="10"/>
      <c r="G39" s="20"/>
      <c r="H39" s="153"/>
      <c r="I39" s="153"/>
      <c r="J39" s="153"/>
      <c r="K39" s="153"/>
      <c r="L39" s="153"/>
      <c r="M39" s="20"/>
      <c r="N39" s="20"/>
      <c r="O39" s="20"/>
      <c r="P39" s="20"/>
      <c r="Q39" s="20"/>
      <c r="R39" s="20"/>
      <c r="S39" s="20"/>
      <c r="T39" s="205"/>
      <c r="U39" s="205"/>
      <c r="V39" s="205"/>
      <c r="W39" s="205"/>
      <c r="X39" s="205"/>
      <c r="Y39" s="20"/>
    </row>
    <row r="40" spans="1:25" x14ac:dyDescent="0.25">
      <c r="A40" s="6"/>
      <c r="B40" s="6"/>
      <c r="C40" s="6"/>
      <c r="D40" s="6"/>
      <c r="E40" s="6"/>
      <c r="F40" s="6"/>
    </row>
    <row r="41" spans="1:25" x14ac:dyDescent="0.25">
      <c r="A41" s="6"/>
      <c r="B41" s="6"/>
      <c r="C41" s="6"/>
      <c r="D41" s="6"/>
      <c r="E41" s="6"/>
      <c r="F41" s="6"/>
    </row>
  </sheetData>
  <mergeCells count="7">
    <mergeCell ref="A1:AE1"/>
    <mergeCell ref="Z2:AE2"/>
    <mergeCell ref="A2:A3"/>
    <mergeCell ref="B2:F2"/>
    <mergeCell ref="G2:G3"/>
    <mergeCell ref="H2:S2"/>
    <mergeCell ref="T2:X2"/>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34"/>
  <sheetViews>
    <sheetView topLeftCell="A10" zoomScaleNormal="100" workbookViewId="0">
      <selection activeCell="A12" sqref="A12"/>
    </sheetView>
  </sheetViews>
  <sheetFormatPr baseColWidth="10" defaultColWidth="11.42578125" defaultRowHeight="15" x14ac:dyDescent="0.25"/>
  <cols>
    <col min="1" max="1" width="29.7109375" style="1" customWidth="1"/>
    <col min="2" max="2" width="15.85546875" style="1" customWidth="1"/>
    <col min="3" max="3" width="17" style="1" customWidth="1"/>
    <col min="4" max="4" width="13.28515625" style="1" customWidth="1"/>
    <col min="5" max="5" width="12.85546875" style="1" customWidth="1"/>
    <col min="6" max="6" width="14" style="1" customWidth="1"/>
    <col min="7" max="7" width="5.42578125" style="8" bestFit="1" customWidth="1"/>
    <col min="8" max="8" width="6.28515625" style="154" bestFit="1" customWidth="1"/>
    <col min="9" max="11" width="5.28515625" style="154" bestFit="1" customWidth="1"/>
    <col min="12" max="12" width="5.28515625" style="154" customWidth="1"/>
    <col min="13" max="16" width="5.28515625" style="173" customWidth="1"/>
    <col min="17" max="17" width="5.28515625" style="180" customWidth="1"/>
    <col min="18" max="24" width="5.28515625" style="8" bestFit="1" customWidth="1"/>
    <col min="25" max="25" width="21.7109375" style="8" customWidth="1"/>
    <col min="26" max="26" width="56.42578125" style="10" customWidth="1"/>
    <col min="27" max="27" width="15" style="3" customWidth="1"/>
    <col min="28" max="28" width="12.5703125" style="3" customWidth="1"/>
    <col min="29" max="29" width="13.5703125" style="3" customWidth="1"/>
    <col min="30" max="30" width="14" style="3" customWidth="1"/>
  </cols>
  <sheetData>
    <row r="1" spans="1:31" x14ac:dyDescent="0.25">
      <c r="A1" s="304" t="s">
        <v>620</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row>
    <row r="2" spans="1:31" ht="15" customHeight="1" x14ac:dyDescent="0.25">
      <c r="A2" s="305" t="s">
        <v>1</v>
      </c>
      <c r="B2" s="295" t="s">
        <v>2</v>
      </c>
      <c r="C2" s="296"/>
      <c r="D2" s="296"/>
      <c r="E2" s="296"/>
      <c r="F2" s="297"/>
      <c r="G2" s="307" t="s">
        <v>3</v>
      </c>
      <c r="H2" s="295" t="s">
        <v>4</v>
      </c>
      <c r="I2" s="296"/>
      <c r="J2" s="296"/>
      <c r="K2" s="296"/>
      <c r="L2" s="296"/>
      <c r="M2" s="296"/>
      <c r="N2" s="296"/>
      <c r="O2" s="296"/>
      <c r="P2" s="296"/>
      <c r="Q2" s="296"/>
      <c r="R2" s="296"/>
      <c r="S2" s="296"/>
      <c r="T2" s="289" t="s">
        <v>654</v>
      </c>
      <c r="U2" s="289"/>
      <c r="V2" s="289"/>
      <c r="W2" s="289"/>
      <c r="X2" s="289"/>
      <c r="Y2" s="268" t="s">
        <v>668</v>
      </c>
      <c r="Z2" s="309" t="s">
        <v>5</v>
      </c>
      <c r="AA2" s="309"/>
      <c r="AB2" s="309"/>
      <c r="AC2" s="309"/>
      <c r="AD2" s="309"/>
      <c r="AE2" s="309"/>
    </row>
    <row r="3" spans="1:31" ht="55.5" customHeight="1" x14ac:dyDescent="0.25">
      <c r="A3" s="306"/>
      <c r="B3" s="30" t="s">
        <v>6</v>
      </c>
      <c r="C3" s="30" t="s">
        <v>7</v>
      </c>
      <c r="D3" s="30" t="s">
        <v>8</v>
      </c>
      <c r="E3" s="30" t="s">
        <v>9</v>
      </c>
      <c r="F3" s="30" t="s">
        <v>10</v>
      </c>
      <c r="G3" s="308"/>
      <c r="H3" s="149" t="s">
        <v>11</v>
      </c>
      <c r="I3" s="149" t="s">
        <v>12</v>
      </c>
      <c r="J3" s="149" t="s">
        <v>13</v>
      </c>
      <c r="K3" s="149" t="s">
        <v>14</v>
      </c>
      <c r="L3" s="149" t="s">
        <v>15</v>
      </c>
      <c r="M3" s="30" t="s">
        <v>16</v>
      </c>
      <c r="N3" s="30" t="s">
        <v>17</v>
      </c>
      <c r="O3" s="30" t="s">
        <v>18</v>
      </c>
      <c r="P3" s="30" t="s">
        <v>19</v>
      </c>
      <c r="Q3" s="30" t="s">
        <v>20</v>
      </c>
      <c r="R3" s="30" t="s">
        <v>21</v>
      </c>
      <c r="S3" s="30" t="s">
        <v>22</v>
      </c>
      <c r="T3" s="123" t="s">
        <v>576</v>
      </c>
      <c r="U3" s="123" t="s">
        <v>577</v>
      </c>
      <c r="V3" s="123" t="s">
        <v>579</v>
      </c>
      <c r="W3" s="123" t="s">
        <v>578</v>
      </c>
      <c r="X3" s="123" t="s">
        <v>580</v>
      </c>
      <c r="Z3" s="334" t="s">
        <v>648</v>
      </c>
      <c r="AA3" s="54" t="s">
        <v>23</v>
      </c>
      <c r="AB3" s="54" t="s">
        <v>24</v>
      </c>
      <c r="AC3" s="54" t="s">
        <v>25</v>
      </c>
      <c r="AD3" s="54" t="s">
        <v>26</v>
      </c>
      <c r="AE3" s="54" t="s">
        <v>27</v>
      </c>
    </row>
    <row r="4" spans="1:31" ht="51" x14ac:dyDescent="0.25">
      <c r="A4" s="38" t="s">
        <v>401</v>
      </c>
      <c r="B4" s="38" t="s">
        <v>402</v>
      </c>
      <c r="C4" s="38" t="s">
        <v>403</v>
      </c>
      <c r="D4" s="38" t="s">
        <v>31</v>
      </c>
      <c r="E4" s="38" t="s">
        <v>363</v>
      </c>
      <c r="F4" s="38" t="s">
        <v>404</v>
      </c>
      <c r="G4" s="63">
        <v>0.01</v>
      </c>
      <c r="H4" s="186">
        <v>1</v>
      </c>
      <c r="I4" s="186">
        <v>1</v>
      </c>
      <c r="J4" s="186">
        <v>1</v>
      </c>
      <c r="K4" s="186">
        <v>5</v>
      </c>
      <c r="L4" s="186">
        <v>1</v>
      </c>
      <c r="M4" s="64">
        <v>1</v>
      </c>
      <c r="N4" s="64">
        <v>1</v>
      </c>
      <c r="O4" s="64">
        <v>1</v>
      </c>
      <c r="P4" s="64">
        <v>1</v>
      </c>
      <c r="Q4" s="64">
        <v>1</v>
      </c>
      <c r="R4" s="64">
        <v>1</v>
      </c>
      <c r="S4" s="64">
        <v>1</v>
      </c>
      <c r="T4" s="124"/>
      <c r="U4" s="124"/>
      <c r="V4" s="124"/>
      <c r="W4" s="124"/>
      <c r="X4" s="124"/>
      <c r="Y4" s="9"/>
      <c r="Z4" s="145"/>
      <c r="AA4" s="51" t="s">
        <v>405</v>
      </c>
      <c r="AB4" s="55" t="s">
        <v>406</v>
      </c>
      <c r="AC4" s="55" t="s">
        <v>407</v>
      </c>
      <c r="AD4" s="55" t="s">
        <v>34</v>
      </c>
      <c r="AE4" s="55" t="s">
        <v>380</v>
      </c>
    </row>
    <row r="5" spans="1:31" ht="89.25" x14ac:dyDescent="0.25">
      <c r="A5" s="32" t="s">
        <v>408</v>
      </c>
      <c r="B5" s="32" t="s">
        <v>409</v>
      </c>
      <c r="C5" s="32" t="s">
        <v>410</v>
      </c>
      <c r="D5" s="32" t="s">
        <v>31</v>
      </c>
      <c r="E5" s="32" t="s">
        <v>363</v>
      </c>
      <c r="F5" s="32" t="s">
        <v>404</v>
      </c>
      <c r="G5" s="72">
        <v>0.05</v>
      </c>
      <c r="H5" s="186"/>
      <c r="I5" s="186"/>
      <c r="J5" s="186"/>
      <c r="K5" s="186">
        <v>5</v>
      </c>
      <c r="L5" s="186"/>
      <c r="M5" s="73"/>
      <c r="N5" s="73"/>
      <c r="O5" s="73"/>
      <c r="P5" s="73"/>
      <c r="Q5" s="73"/>
      <c r="R5" s="73"/>
      <c r="S5" s="73"/>
      <c r="T5" s="124"/>
      <c r="U5" s="124"/>
      <c r="V5" s="124"/>
      <c r="W5" s="124"/>
      <c r="X5" s="124"/>
      <c r="Y5" s="9"/>
      <c r="Z5" s="145"/>
      <c r="AA5" s="31" t="s">
        <v>411</v>
      </c>
      <c r="AB5" s="53" t="s">
        <v>412</v>
      </c>
      <c r="AC5" s="53" t="s">
        <v>407</v>
      </c>
      <c r="AD5" s="53" t="s">
        <v>34</v>
      </c>
      <c r="AE5" s="53" t="s">
        <v>380</v>
      </c>
    </row>
    <row r="6" spans="1:31" ht="129.75" x14ac:dyDescent="0.25">
      <c r="A6" s="11" t="s">
        <v>413</v>
      </c>
      <c r="B6" s="11" t="s">
        <v>414</v>
      </c>
      <c r="C6" s="11" t="s">
        <v>415</v>
      </c>
      <c r="D6" s="11" t="s">
        <v>31</v>
      </c>
      <c r="E6" s="11" t="s">
        <v>363</v>
      </c>
      <c r="F6" s="11" t="s">
        <v>404</v>
      </c>
      <c r="G6" s="84">
        <v>10</v>
      </c>
      <c r="H6" s="186">
        <v>1</v>
      </c>
      <c r="I6" s="186">
        <v>1</v>
      </c>
      <c r="J6" s="186">
        <v>2</v>
      </c>
      <c r="K6" s="186">
        <v>2</v>
      </c>
      <c r="L6" s="186"/>
      <c r="M6" s="62"/>
      <c r="N6" s="62"/>
      <c r="O6" s="62"/>
      <c r="P6" s="62"/>
      <c r="Q6" s="62"/>
      <c r="R6" s="62"/>
      <c r="S6" s="62"/>
      <c r="T6" s="133">
        <v>1</v>
      </c>
      <c r="U6" s="133">
        <v>1</v>
      </c>
      <c r="V6" s="124">
        <v>1</v>
      </c>
      <c r="W6" s="124">
        <v>1</v>
      </c>
      <c r="X6" s="145">
        <v>0</v>
      </c>
      <c r="Y6" s="257" t="s">
        <v>665</v>
      </c>
      <c r="Z6" s="145" t="s">
        <v>621</v>
      </c>
      <c r="AA6" s="25" t="s">
        <v>416</v>
      </c>
      <c r="AB6" s="56" t="s">
        <v>417</v>
      </c>
      <c r="AC6" s="56" t="s">
        <v>407</v>
      </c>
      <c r="AD6" s="56" t="s">
        <v>34</v>
      </c>
      <c r="AE6" s="56" t="s">
        <v>380</v>
      </c>
    </row>
    <row r="7" spans="1:31" ht="133.5" x14ac:dyDescent="0.25">
      <c r="A7" s="11" t="s">
        <v>418</v>
      </c>
      <c r="B7" s="11" t="s">
        <v>414</v>
      </c>
      <c r="C7" s="11" t="s">
        <v>419</v>
      </c>
      <c r="D7" s="11" t="s">
        <v>31</v>
      </c>
      <c r="E7" s="11" t="s">
        <v>363</v>
      </c>
      <c r="F7" s="11" t="s">
        <v>404</v>
      </c>
      <c r="G7" s="62">
        <v>5</v>
      </c>
      <c r="H7" s="186"/>
      <c r="I7" s="186"/>
      <c r="J7" s="186"/>
      <c r="K7" s="186">
        <v>5</v>
      </c>
      <c r="L7" s="186"/>
      <c r="M7" s="62"/>
      <c r="N7" s="62"/>
      <c r="O7" s="62"/>
      <c r="P7" s="62"/>
      <c r="Q7" s="62"/>
      <c r="R7" s="62"/>
      <c r="S7" s="62"/>
      <c r="T7" s="133">
        <v>1</v>
      </c>
      <c r="U7" s="133">
        <v>1</v>
      </c>
      <c r="V7" s="133">
        <v>1</v>
      </c>
      <c r="W7" s="133">
        <v>1</v>
      </c>
      <c r="X7" s="124" t="s">
        <v>622</v>
      </c>
      <c r="Y7" s="257" t="s">
        <v>666</v>
      </c>
      <c r="Z7" s="145" t="s">
        <v>623</v>
      </c>
      <c r="AA7" s="25" t="s">
        <v>420</v>
      </c>
      <c r="AB7" s="56" t="s">
        <v>417</v>
      </c>
      <c r="AC7" s="56" t="s">
        <v>407</v>
      </c>
      <c r="AD7" s="56" t="s">
        <v>34</v>
      </c>
      <c r="AE7" s="56" t="s">
        <v>380</v>
      </c>
    </row>
    <row r="8" spans="1:31" ht="63.75" x14ac:dyDescent="0.25">
      <c r="A8" s="32" t="s">
        <v>421</v>
      </c>
      <c r="B8" s="32" t="s">
        <v>422</v>
      </c>
      <c r="C8" s="32" t="s">
        <v>423</v>
      </c>
      <c r="D8" s="32" t="s">
        <v>31</v>
      </c>
      <c r="E8" s="32" t="s">
        <v>363</v>
      </c>
      <c r="F8" s="32" t="s">
        <v>404</v>
      </c>
      <c r="G8" s="73">
        <v>70</v>
      </c>
      <c r="H8" s="186">
        <v>50</v>
      </c>
      <c r="I8" s="186">
        <v>60</v>
      </c>
      <c r="J8" s="186">
        <v>60</v>
      </c>
      <c r="K8" s="186">
        <v>60</v>
      </c>
      <c r="L8" s="186">
        <v>65</v>
      </c>
      <c r="M8" s="73">
        <v>65</v>
      </c>
      <c r="N8" s="73">
        <v>65</v>
      </c>
      <c r="O8" s="73">
        <v>70</v>
      </c>
      <c r="P8" s="73">
        <v>70</v>
      </c>
      <c r="Q8" s="73">
        <v>70</v>
      </c>
      <c r="R8" s="73">
        <v>70</v>
      </c>
      <c r="S8" s="73">
        <v>70</v>
      </c>
      <c r="T8" s="124"/>
      <c r="U8" s="124"/>
      <c r="V8" s="124"/>
      <c r="W8" s="124"/>
      <c r="X8" s="124"/>
      <c r="Y8" s="9"/>
      <c r="Z8" s="145"/>
      <c r="AA8" s="31" t="s">
        <v>424</v>
      </c>
      <c r="AB8" s="53" t="s">
        <v>406</v>
      </c>
      <c r="AC8" s="53" t="s">
        <v>407</v>
      </c>
      <c r="AD8" s="53" t="s">
        <v>34</v>
      </c>
      <c r="AE8" s="53" t="s">
        <v>380</v>
      </c>
    </row>
    <row r="9" spans="1:31" ht="249.75" x14ac:dyDescent="0.25">
      <c r="A9" s="11" t="s">
        <v>425</v>
      </c>
      <c r="B9" s="11" t="s">
        <v>426</v>
      </c>
      <c r="C9" s="11" t="s">
        <v>427</v>
      </c>
      <c r="D9" s="11" t="s">
        <v>31</v>
      </c>
      <c r="E9" s="11" t="s">
        <v>363</v>
      </c>
      <c r="F9" s="11" t="s">
        <v>404</v>
      </c>
      <c r="G9" s="62">
        <v>3</v>
      </c>
      <c r="H9" s="186">
        <v>1</v>
      </c>
      <c r="I9" s="186">
        <v>1</v>
      </c>
      <c r="J9" s="186">
        <v>1</v>
      </c>
      <c r="K9" s="186">
        <v>1</v>
      </c>
      <c r="L9" s="186">
        <v>1</v>
      </c>
      <c r="M9" s="62">
        <v>1</v>
      </c>
      <c r="N9" s="62">
        <v>1</v>
      </c>
      <c r="O9" s="62">
        <v>2</v>
      </c>
      <c r="P9" s="62">
        <v>2</v>
      </c>
      <c r="Q9" s="62">
        <v>2</v>
      </c>
      <c r="R9" s="62">
        <v>2</v>
      </c>
      <c r="S9" s="62">
        <v>3</v>
      </c>
      <c r="T9" s="133">
        <v>1</v>
      </c>
      <c r="U9" s="133">
        <v>1</v>
      </c>
      <c r="V9" s="133">
        <v>1</v>
      </c>
      <c r="W9" s="133">
        <v>1</v>
      </c>
      <c r="X9" s="133">
        <v>1</v>
      </c>
      <c r="Y9" s="257" t="s">
        <v>667</v>
      </c>
      <c r="Z9" s="145" t="s">
        <v>624</v>
      </c>
      <c r="AA9" s="25" t="s">
        <v>428</v>
      </c>
      <c r="AB9" s="56" t="s">
        <v>429</v>
      </c>
      <c r="AC9" s="56" t="s">
        <v>407</v>
      </c>
      <c r="AD9" s="56" t="s">
        <v>34</v>
      </c>
      <c r="AE9" s="56" t="s">
        <v>380</v>
      </c>
    </row>
    <row r="10" spans="1:31" ht="63.75" x14ac:dyDescent="0.25">
      <c r="A10" s="32" t="s">
        <v>430</v>
      </c>
      <c r="B10" s="32" t="s">
        <v>431</v>
      </c>
      <c r="C10" s="32" t="s">
        <v>432</v>
      </c>
      <c r="D10" s="32" t="s">
        <v>31</v>
      </c>
      <c r="E10" s="32" t="s">
        <v>363</v>
      </c>
      <c r="F10" s="32" t="s">
        <v>404</v>
      </c>
      <c r="G10" s="73">
        <v>40</v>
      </c>
      <c r="H10" s="186">
        <v>10</v>
      </c>
      <c r="I10" s="186">
        <v>10</v>
      </c>
      <c r="J10" s="186">
        <v>10</v>
      </c>
      <c r="K10" s="186">
        <v>10</v>
      </c>
      <c r="L10" s="186">
        <v>20</v>
      </c>
      <c r="M10" s="73">
        <v>20</v>
      </c>
      <c r="N10" s="73">
        <v>20</v>
      </c>
      <c r="O10" s="73">
        <v>20</v>
      </c>
      <c r="P10" s="73">
        <v>30</v>
      </c>
      <c r="Q10" s="73">
        <v>30</v>
      </c>
      <c r="R10" s="73">
        <v>30</v>
      </c>
      <c r="S10" s="73">
        <v>40</v>
      </c>
      <c r="T10" s="124"/>
      <c r="U10" s="124"/>
      <c r="V10" s="124"/>
      <c r="W10" s="124"/>
      <c r="X10" s="124"/>
      <c r="Y10" s="9"/>
      <c r="Z10" s="145"/>
      <c r="AA10" s="31" t="s">
        <v>433</v>
      </c>
      <c r="AB10" s="53" t="s">
        <v>429</v>
      </c>
      <c r="AC10" s="53" t="s">
        <v>407</v>
      </c>
      <c r="AD10" s="53" t="s">
        <v>34</v>
      </c>
      <c r="AE10" s="53" t="s">
        <v>380</v>
      </c>
    </row>
    <row r="11" spans="1:31" ht="83.25" x14ac:dyDescent="0.25">
      <c r="A11" s="56" t="s">
        <v>434</v>
      </c>
      <c r="B11" s="11" t="s">
        <v>435</v>
      </c>
      <c r="C11" s="11" t="s">
        <v>436</v>
      </c>
      <c r="D11" s="11" t="s">
        <v>31</v>
      </c>
      <c r="E11" s="11" t="s">
        <v>363</v>
      </c>
      <c r="F11" s="11" t="s">
        <v>437</v>
      </c>
      <c r="G11" s="62">
        <v>1</v>
      </c>
      <c r="H11" s="186">
        <v>1</v>
      </c>
      <c r="I11" s="186">
        <v>1</v>
      </c>
      <c r="J11" s="186">
        <v>1</v>
      </c>
      <c r="K11" s="186">
        <v>1</v>
      </c>
      <c r="L11" s="186">
        <v>1</v>
      </c>
      <c r="M11" s="62">
        <v>1</v>
      </c>
      <c r="N11" s="62">
        <v>1</v>
      </c>
      <c r="O11" s="62">
        <v>1</v>
      </c>
      <c r="P11" s="62">
        <v>1</v>
      </c>
      <c r="Q11" s="62">
        <v>1</v>
      </c>
      <c r="R11" s="62">
        <v>1</v>
      </c>
      <c r="S11" s="62">
        <v>1</v>
      </c>
      <c r="T11" s="133">
        <v>1</v>
      </c>
      <c r="U11" s="133">
        <v>1</v>
      </c>
      <c r="V11" s="133">
        <v>1</v>
      </c>
      <c r="W11" s="133">
        <v>1</v>
      </c>
      <c r="X11" s="133">
        <v>1</v>
      </c>
      <c r="Y11" s="257" t="s">
        <v>667</v>
      </c>
      <c r="Z11" s="145" t="s">
        <v>625</v>
      </c>
      <c r="AA11" s="25" t="s">
        <v>438</v>
      </c>
      <c r="AB11" s="56" t="s">
        <v>439</v>
      </c>
      <c r="AC11" s="56" t="s">
        <v>407</v>
      </c>
      <c r="AD11" s="56" t="s">
        <v>34</v>
      </c>
      <c r="AE11" s="56" t="s">
        <v>380</v>
      </c>
    </row>
    <row r="12" spans="1:31" ht="83.25" x14ac:dyDescent="0.25">
      <c r="A12" s="56" t="s">
        <v>440</v>
      </c>
      <c r="B12" s="11" t="s">
        <v>169</v>
      </c>
      <c r="C12" s="11" t="s">
        <v>436</v>
      </c>
      <c r="D12" s="11" t="s">
        <v>31</v>
      </c>
      <c r="E12" s="11" t="s">
        <v>363</v>
      </c>
      <c r="F12" s="11" t="s">
        <v>437</v>
      </c>
      <c r="G12" s="62">
        <v>1</v>
      </c>
      <c r="H12" s="186">
        <v>1</v>
      </c>
      <c r="I12" s="186">
        <v>1</v>
      </c>
      <c r="J12" s="186">
        <v>1</v>
      </c>
      <c r="K12" s="186">
        <v>1</v>
      </c>
      <c r="L12" s="186">
        <v>1</v>
      </c>
      <c r="M12" s="62">
        <v>1</v>
      </c>
      <c r="N12" s="62">
        <v>1</v>
      </c>
      <c r="O12" s="62"/>
      <c r="P12" s="62">
        <v>1</v>
      </c>
      <c r="Q12" s="62">
        <v>1</v>
      </c>
      <c r="R12" s="62">
        <v>1</v>
      </c>
      <c r="S12" s="62">
        <v>1</v>
      </c>
      <c r="T12" s="133">
        <v>1</v>
      </c>
      <c r="U12" s="133">
        <v>1</v>
      </c>
      <c r="V12" s="133">
        <v>1</v>
      </c>
      <c r="W12" s="133">
        <v>1</v>
      </c>
      <c r="X12" s="133">
        <v>1</v>
      </c>
      <c r="Y12" s="257" t="s">
        <v>667</v>
      </c>
      <c r="Z12" s="145" t="s">
        <v>625</v>
      </c>
      <c r="AA12" s="25" t="s">
        <v>441</v>
      </c>
      <c r="AB12" s="56" t="s">
        <v>442</v>
      </c>
      <c r="AC12" s="56" t="s">
        <v>407</v>
      </c>
      <c r="AD12" s="56" t="s">
        <v>34</v>
      </c>
      <c r="AE12" s="56" t="s">
        <v>380</v>
      </c>
    </row>
    <row r="13" spans="1:31" x14ac:dyDescent="0.25">
      <c r="A13" s="10"/>
      <c r="B13" s="10"/>
      <c r="C13" s="10"/>
      <c r="D13" s="10"/>
      <c r="E13" s="10"/>
      <c r="F13" s="10"/>
      <c r="G13" s="20"/>
      <c r="H13" s="153"/>
      <c r="I13" s="153"/>
      <c r="J13" s="153"/>
      <c r="K13" s="153"/>
      <c r="L13" s="153"/>
      <c r="M13" s="205"/>
      <c r="N13" s="205"/>
      <c r="O13" s="205"/>
      <c r="P13" s="205"/>
      <c r="Q13" s="212"/>
      <c r="R13" s="20"/>
      <c r="S13" s="20"/>
      <c r="T13" s="20"/>
      <c r="U13" s="20"/>
      <c r="V13" s="20"/>
      <c r="W13" s="20"/>
      <c r="X13" s="20"/>
      <c r="Y13" s="20"/>
      <c r="Z13" s="50"/>
      <c r="AA13" s="23"/>
      <c r="AB13" s="23"/>
      <c r="AC13" s="23"/>
      <c r="AD13" s="23"/>
    </row>
    <row r="14" spans="1:31" x14ac:dyDescent="0.25">
      <c r="A14" s="10"/>
      <c r="B14" s="10"/>
      <c r="C14" s="10"/>
      <c r="D14" s="10"/>
      <c r="E14" s="10"/>
      <c r="F14" s="10"/>
      <c r="G14" s="20"/>
      <c r="H14" s="153"/>
      <c r="I14" s="153"/>
      <c r="J14" s="153"/>
      <c r="K14" s="153"/>
      <c r="L14" s="153"/>
      <c r="M14" s="205"/>
      <c r="N14" s="205"/>
      <c r="O14" s="205"/>
      <c r="P14" s="205"/>
      <c r="Q14" s="212"/>
      <c r="R14" s="20"/>
      <c r="S14" s="20"/>
      <c r="T14" s="20"/>
      <c r="U14" s="20"/>
      <c r="V14" s="20"/>
      <c r="W14" s="20"/>
      <c r="X14" s="20"/>
      <c r="Y14" s="20"/>
      <c r="Z14" s="50"/>
      <c r="AA14" s="23"/>
      <c r="AB14" s="23"/>
      <c r="AC14" s="23"/>
      <c r="AD14" s="23"/>
    </row>
    <row r="15" spans="1:31" x14ac:dyDescent="0.25">
      <c r="A15" s="10"/>
      <c r="B15" s="10"/>
      <c r="C15" s="10"/>
      <c r="D15" s="10"/>
      <c r="E15" s="10"/>
      <c r="F15" s="10"/>
      <c r="G15" s="20"/>
      <c r="H15" s="153"/>
      <c r="I15" s="153"/>
      <c r="J15" s="153"/>
      <c r="K15" s="153"/>
      <c r="L15" s="153"/>
      <c r="M15" s="205"/>
      <c r="N15" s="205"/>
      <c r="O15" s="205"/>
      <c r="P15" s="205"/>
      <c r="Q15" s="212"/>
      <c r="R15" s="20"/>
      <c r="S15" s="20"/>
      <c r="T15" s="20"/>
      <c r="U15" s="20"/>
      <c r="V15" s="20"/>
      <c r="W15" s="20"/>
      <c r="X15" s="20"/>
      <c r="Y15" s="20"/>
      <c r="Z15" s="50"/>
      <c r="AA15" s="23"/>
      <c r="AB15" s="23"/>
      <c r="AC15" s="23"/>
      <c r="AD15" s="23"/>
    </row>
    <row r="16" spans="1:31" x14ac:dyDescent="0.25">
      <c r="A16" s="10"/>
      <c r="B16" s="10"/>
      <c r="C16" s="10"/>
      <c r="D16" s="10"/>
      <c r="E16" s="10"/>
      <c r="F16" s="10"/>
      <c r="G16" s="20"/>
      <c r="H16" s="153"/>
      <c r="I16" s="153"/>
      <c r="J16" s="153"/>
      <c r="K16" s="153"/>
      <c r="L16" s="153"/>
      <c r="M16" s="205"/>
      <c r="N16" s="205"/>
      <c r="O16" s="205"/>
      <c r="P16" s="205"/>
      <c r="Q16" s="212"/>
      <c r="R16" s="20"/>
      <c r="S16" s="20"/>
      <c r="T16" s="20"/>
      <c r="U16" s="20"/>
      <c r="V16" s="20"/>
      <c r="W16" s="20"/>
      <c r="X16" s="20"/>
      <c r="Y16" s="20"/>
      <c r="Z16" s="50"/>
      <c r="AA16" s="23"/>
      <c r="AB16" s="23"/>
      <c r="AC16" s="23"/>
      <c r="AD16" s="23"/>
    </row>
    <row r="17" spans="1:30" x14ac:dyDescent="0.25">
      <c r="A17" s="10"/>
      <c r="B17" s="10"/>
      <c r="C17" s="10"/>
      <c r="D17" s="10"/>
      <c r="E17" s="10"/>
      <c r="F17" s="10"/>
      <c r="G17" s="20"/>
      <c r="H17" s="153"/>
      <c r="I17" s="153"/>
      <c r="J17" s="153"/>
      <c r="K17" s="153"/>
      <c r="L17" s="153"/>
      <c r="M17" s="205"/>
      <c r="N17" s="205"/>
      <c r="O17" s="205"/>
      <c r="P17" s="205"/>
      <c r="Q17" s="212"/>
      <c r="R17" s="20"/>
      <c r="S17" s="20"/>
      <c r="T17" s="20"/>
      <c r="U17" s="20"/>
      <c r="V17" s="20"/>
      <c r="W17" s="20"/>
      <c r="X17" s="20"/>
      <c r="Y17" s="20"/>
      <c r="Z17" s="50"/>
      <c r="AA17" s="23"/>
      <c r="AB17" s="23"/>
      <c r="AC17" s="23"/>
      <c r="AD17" s="23"/>
    </row>
    <row r="18" spans="1:30" x14ac:dyDescent="0.25">
      <c r="A18" s="10"/>
      <c r="B18" s="10"/>
      <c r="C18" s="10"/>
      <c r="D18" s="10"/>
      <c r="E18" s="10"/>
      <c r="F18" s="10"/>
      <c r="G18" s="20"/>
      <c r="H18" s="153"/>
      <c r="I18" s="153"/>
      <c r="J18" s="153"/>
      <c r="K18" s="153"/>
      <c r="L18" s="153"/>
      <c r="M18" s="205"/>
      <c r="N18" s="205"/>
      <c r="O18" s="205"/>
      <c r="P18" s="205"/>
      <c r="Q18" s="212"/>
      <c r="R18" s="20"/>
      <c r="S18" s="20"/>
      <c r="T18" s="20"/>
      <c r="U18" s="20"/>
      <c r="V18" s="20"/>
      <c r="W18" s="20"/>
      <c r="X18" s="20"/>
      <c r="Y18" s="20"/>
      <c r="Z18" s="50"/>
      <c r="AA18" s="23"/>
      <c r="AB18" s="23"/>
      <c r="AC18" s="23"/>
      <c r="AD18" s="23"/>
    </row>
    <row r="19" spans="1:30" x14ac:dyDescent="0.25">
      <c r="A19" s="10"/>
      <c r="B19" s="10"/>
      <c r="C19" s="10"/>
      <c r="D19" s="10"/>
      <c r="E19" s="10"/>
      <c r="F19" s="10"/>
      <c r="G19" s="20"/>
      <c r="H19" s="153"/>
      <c r="I19" s="153"/>
      <c r="J19" s="153"/>
      <c r="K19" s="153"/>
      <c r="L19" s="153"/>
      <c r="M19" s="205"/>
      <c r="N19" s="205"/>
      <c r="O19" s="205"/>
      <c r="P19" s="205"/>
      <c r="Q19" s="212"/>
      <c r="R19" s="20"/>
      <c r="S19" s="20"/>
      <c r="T19" s="20"/>
      <c r="U19" s="20"/>
      <c r="V19" s="20"/>
      <c r="W19" s="20"/>
      <c r="X19" s="20"/>
      <c r="Y19" s="20"/>
      <c r="Z19" s="50"/>
      <c r="AA19" s="23"/>
      <c r="AB19" s="23"/>
      <c r="AC19" s="23"/>
      <c r="AD19" s="23"/>
    </row>
    <row r="20" spans="1:30" x14ac:dyDescent="0.25">
      <c r="A20" s="10"/>
      <c r="B20" s="10"/>
      <c r="C20" s="10"/>
      <c r="D20" s="10"/>
      <c r="E20" s="10"/>
      <c r="F20" s="10"/>
      <c r="G20" s="20"/>
      <c r="H20" s="153"/>
      <c r="I20" s="153"/>
      <c r="J20" s="153"/>
      <c r="K20" s="153"/>
      <c r="L20" s="153"/>
      <c r="M20" s="205"/>
      <c r="N20" s="205"/>
      <c r="O20" s="205"/>
      <c r="P20" s="205"/>
      <c r="Q20" s="212"/>
      <c r="R20" s="20"/>
      <c r="S20" s="20"/>
      <c r="T20" s="20"/>
      <c r="U20" s="20"/>
      <c r="V20" s="20"/>
      <c r="W20" s="20"/>
      <c r="X20" s="20"/>
      <c r="Y20" s="20"/>
      <c r="Z20" s="50"/>
      <c r="AA20" s="23"/>
      <c r="AB20" s="23"/>
      <c r="AC20" s="23"/>
      <c r="AD20" s="23"/>
    </row>
    <row r="21" spans="1:30" x14ac:dyDescent="0.25">
      <c r="A21" s="10"/>
      <c r="B21" s="10"/>
      <c r="C21" s="10"/>
      <c r="D21" s="10"/>
      <c r="E21" s="10"/>
      <c r="F21" s="10"/>
      <c r="G21" s="20"/>
      <c r="H21" s="153"/>
      <c r="I21" s="153"/>
      <c r="J21" s="153"/>
      <c r="K21" s="153"/>
      <c r="L21" s="153"/>
      <c r="M21" s="205"/>
      <c r="N21" s="205"/>
      <c r="O21" s="205"/>
      <c r="P21" s="205"/>
      <c r="Q21" s="212"/>
      <c r="R21" s="20"/>
      <c r="S21" s="20"/>
      <c r="T21" s="20"/>
      <c r="U21" s="20"/>
      <c r="V21" s="20"/>
      <c r="W21" s="20"/>
      <c r="X21" s="20"/>
      <c r="Y21" s="20"/>
      <c r="Z21" s="50"/>
      <c r="AA21" s="23"/>
      <c r="AB21" s="23"/>
      <c r="AC21" s="23"/>
      <c r="AD21" s="23"/>
    </row>
    <row r="22" spans="1:30" x14ac:dyDescent="0.25">
      <c r="A22" s="10"/>
      <c r="B22" s="10"/>
      <c r="C22" s="10"/>
      <c r="D22" s="10"/>
      <c r="E22" s="10"/>
      <c r="F22" s="10"/>
      <c r="G22" s="20"/>
      <c r="H22" s="153"/>
      <c r="I22" s="153"/>
      <c r="J22" s="153"/>
      <c r="K22" s="153"/>
      <c r="L22" s="153"/>
      <c r="M22" s="205"/>
      <c r="N22" s="205"/>
      <c r="O22" s="205"/>
      <c r="P22" s="205"/>
      <c r="Q22" s="212"/>
      <c r="R22" s="20"/>
      <c r="S22" s="20"/>
      <c r="T22" s="20"/>
      <c r="U22" s="20"/>
      <c r="V22" s="20"/>
      <c r="W22" s="20"/>
      <c r="X22" s="20"/>
      <c r="Y22" s="20"/>
      <c r="Z22" s="50"/>
      <c r="AA22" s="23"/>
      <c r="AB22" s="23"/>
      <c r="AC22" s="23"/>
      <c r="AD22" s="23"/>
    </row>
    <row r="23" spans="1:30" x14ac:dyDescent="0.25">
      <c r="A23" s="10"/>
      <c r="B23" s="10"/>
      <c r="C23" s="10"/>
      <c r="D23" s="10"/>
      <c r="E23" s="10"/>
      <c r="F23" s="10"/>
      <c r="G23" s="20"/>
      <c r="H23" s="153"/>
      <c r="I23" s="153"/>
      <c r="J23" s="153"/>
      <c r="K23" s="153"/>
      <c r="L23" s="153"/>
      <c r="M23" s="205"/>
      <c r="N23" s="205"/>
      <c r="O23" s="205"/>
      <c r="P23" s="205"/>
      <c r="Q23" s="212"/>
      <c r="R23" s="20"/>
      <c r="S23" s="20"/>
      <c r="T23" s="20"/>
      <c r="U23" s="20"/>
      <c r="V23" s="20"/>
      <c r="W23" s="20"/>
      <c r="X23" s="20"/>
      <c r="Y23" s="20"/>
      <c r="Z23" s="50"/>
      <c r="AA23" s="23"/>
      <c r="AB23" s="23"/>
      <c r="AC23" s="23"/>
      <c r="AD23" s="23"/>
    </row>
    <row r="24" spans="1:30" x14ac:dyDescent="0.25">
      <c r="A24" s="10"/>
      <c r="B24" s="10"/>
      <c r="C24" s="10"/>
      <c r="D24" s="10"/>
      <c r="E24" s="10"/>
      <c r="F24" s="10"/>
      <c r="G24" s="20"/>
      <c r="H24" s="153"/>
      <c r="I24" s="153"/>
      <c r="J24" s="153"/>
      <c r="K24" s="153"/>
      <c r="L24" s="153"/>
      <c r="M24" s="205"/>
      <c r="N24" s="205"/>
      <c r="O24" s="205"/>
      <c r="P24" s="205"/>
      <c r="Q24" s="212"/>
      <c r="R24" s="20"/>
      <c r="S24" s="20"/>
      <c r="T24" s="20"/>
      <c r="U24" s="20"/>
      <c r="V24" s="20"/>
      <c r="W24" s="20"/>
      <c r="X24" s="20"/>
      <c r="Y24" s="20"/>
      <c r="Z24" s="50"/>
      <c r="AA24" s="23"/>
      <c r="AB24" s="23"/>
      <c r="AC24" s="23"/>
      <c r="AD24" s="23"/>
    </row>
    <row r="25" spans="1:30" x14ac:dyDescent="0.25">
      <c r="A25" s="10"/>
      <c r="B25" s="10"/>
      <c r="C25" s="10"/>
      <c r="D25" s="10"/>
      <c r="E25" s="10"/>
      <c r="F25" s="10"/>
      <c r="G25" s="20"/>
      <c r="H25" s="153"/>
      <c r="I25" s="153"/>
      <c r="J25" s="153"/>
      <c r="K25" s="153"/>
      <c r="L25" s="153"/>
      <c r="M25" s="205"/>
      <c r="N25" s="205"/>
      <c r="O25" s="205"/>
      <c r="P25" s="205"/>
      <c r="Q25" s="212"/>
      <c r="R25" s="20"/>
      <c r="S25" s="20"/>
      <c r="T25" s="20"/>
      <c r="U25" s="20"/>
      <c r="V25" s="20"/>
      <c r="W25" s="20"/>
      <c r="X25" s="20"/>
      <c r="Y25" s="20"/>
    </row>
    <row r="26" spans="1:30" x14ac:dyDescent="0.25">
      <c r="A26" s="10"/>
      <c r="B26" s="10"/>
      <c r="C26" s="10"/>
      <c r="D26" s="10"/>
      <c r="E26" s="10"/>
      <c r="F26" s="10"/>
      <c r="G26" s="20"/>
      <c r="H26" s="153"/>
      <c r="I26" s="153"/>
      <c r="J26" s="153"/>
      <c r="K26" s="153"/>
      <c r="L26" s="153"/>
      <c r="M26" s="205"/>
      <c r="N26" s="205"/>
      <c r="O26" s="205"/>
      <c r="P26" s="205"/>
      <c r="Q26" s="212"/>
      <c r="R26" s="20"/>
      <c r="S26" s="20"/>
      <c r="T26" s="20"/>
      <c r="U26" s="20"/>
      <c r="V26" s="20"/>
      <c r="W26" s="20"/>
      <c r="X26" s="20"/>
      <c r="Y26" s="20"/>
    </row>
    <row r="27" spans="1:30" x14ac:dyDescent="0.25">
      <c r="A27" s="10"/>
      <c r="B27" s="10"/>
      <c r="C27" s="10"/>
      <c r="D27" s="10"/>
      <c r="E27" s="10"/>
      <c r="F27" s="10"/>
      <c r="G27" s="20"/>
      <c r="H27" s="153"/>
      <c r="I27" s="153"/>
      <c r="J27" s="153"/>
      <c r="K27" s="153"/>
      <c r="L27" s="153"/>
      <c r="M27" s="205"/>
      <c r="N27" s="205"/>
      <c r="O27" s="205"/>
      <c r="P27" s="205"/>
      <c r="Q27" s="212"/>
      <c r="R27" s="20"/>
      <c r="S27" s="20"/>
      <c r="T27" s="20"/>
      <c r="U27" s="20"/>
      <c r="V27" s="20"/>
      <c r="W27" s="20"/>
      <c r="X27" s="20"/>
      <c r="Y27" s="20"/>
    </row>
    <row r="28" spans="1:30" x14ac:dyDescent="0.25">
      <c r="A28" s="10"/>
      <c r="B28" s="10"/>
      <c r="C28" s="10"/>
      <c r="D28" s="10"/>
      <c r="E28" s="10"/>
      <c r="F28" s="10"/>
      <c r="G28" s="20"/>
      <c r="H28" s="153"/>
      <c r="I28" s="153"/>
      <c r="J28" s="153"/>
      <c r="K28" s="153"/>
      <c r="L28" s="153"/>
      <c r="M28" s="205"/>
      <c r="N28" s="205"/>
      <c r="O28" s="205"/>
      <c r="P28" s="205"/>
      <c r="Q28" s="212"/>
      <c r="R28" s="20"/>
      <c r="S28" s="20"/>
      <c r="T28" s="20"/>
      <c r="U28" s="20"/>
      <c r="V28" s="20"/>
      <c r="W28" s="20"/>
      <c r="X28" s="20"/>
      <c r="Y28" s="20"/>
    </row>
    <row r="29" spans="1:30" x14ac:dyDescent="0.25">
      <c r="A29" s="10"/>
      <c r="B29" s="10"/>
      <c r="C29" s="10"/>
      <c r="D29" s="10"/>
      <c r="E29" s="10"/>
      <c r="F29" s="10"/>
      <c r="G29" s="20"/>
      <c r="H29" s="153"/>
      <c r="I29" s="153"/>
      <c r="J29" s="153"/>
      <c r="K29" s="153"/>
      <c r="L29" s="153"/>
      <c r="M29" s="205"/>
      <c r="N29" s="205"/>
      <c r="O29" s="205"/>
      <c r="P29" s="205"/>
      <c r="Q29" s="212"/>
      <c r="R29" s="20"/>
      <c r="S29" s="20"/>
      <c r="T29" s="20"/>
      <c r="U29" s="20"/>
      <c r="V29" s="20"/>
      <c r="W29" s="20"/>
      <c r="X29" s="20"/>
      <c r="Y29" s="20"/>
    </row>
    <row r="30" spans="1:30" x14ac:dyDescent="0.25">
      <c r="A30" s="10"/>
      <c r="B30" s="10"/>
      <c r="C30" s="10"/>
      <c r="D30" s="10"/>
      <c r="E30" s="10"/>
      <c r="F30" s="10"/>
      <c r="G30" s="20"/>
      <c r="H30" s="153"/>
      <c r="I30" s="153"/>
      <c r="J30" s="153"/>
      <c r="K30" s="153"/>
      <c r="L30" s="153"/>
      <c r="M30" s="205"/>
      <c r="N30" s="205"/>
      <c r="O30" s="205"/>
      <c r="P30" s="205"/>
      <c r="Q30" s="212"/>
      <c r="R30" s="20"/>
      <c r="S30" s="20"/>
      <c r="T30" s="20"/>
      <c r="U30" s="20"/>
      <c r="V30" s="20"/>
      <c r="W30" s="20"/>
      <c r="X30" s="20"/>
      <c r="Y30" s="20"/>
    </row>
    <row r="31" spans="1:30" x14ac:dyDescent="0.25">
      <c r="A31" s="10"/>
      <c r="B31" s="10"/>
      <c r="C31" s="10"/>
      <c r="D31" s="10"/>
      <c r="E31" s="10"/>
      <c r="F31" s="10"/>
      <c r="G31" s="20"/>
      <c r="H31" s="153"/>
      <c r="I31" s="153"/>
      <c r="J31" s="153"/>
      <c r="K31" s="153"/>
      <c r="L31" s="153"/>
      <c r="M31" s="205"/>
      <c r="N31" s="205"/>
      <c r="O31" s="205"/>
      <c r="P31" s="205"/>
      <c r="Q31" s="212"/>
      <c r="R31" s="20"/>
      <c r="S31" s="20"/>
      <c r="T31" s="20"/>
      <c r="U31" s="20"/>
      <c r="V31" s="20"/>
      <c r="W31" s="20"/>
      <c r="X31" s="20"/>
      <c r="Y31" s="20"/>
    </row>
    <row r="32" spans="1:30" x14ac:dyDescent="0.25">
      <c r="A32" s="10"/>
      <c r="B32" s="10"/>
      <c r="C32" s="10"/>
      <c r="D32" s="10"/>
      <c r="E32" s="10"/>
      <c r="F32" s="10"/>
      <c r="G32" s="20"/>
      <c r="H32" s="153"/>
      <c r="I32" s="153"/>
      <c r="J32" s="153"/>
      <c r="K32" s="153"/>
      <c r="L32" s="153"/>
      <c r="M32" s="205"/>
      <c r="N32" s="205"/>
      <c r="O32" s="205"/>
      <c r="P32" s="205"/>
      <c r="Q32" s="212"/>
      <c r="R32" s="20"/>
      <c r="S32" s="20"/>
      <c r="T32" s="20"/>
      <c r="U32" s="20"/>
      <c r="V32" s="20"/>
      <c r="W32" s="20"/>
      <c r="X32" s="20"/>
      <c r="Y32" s="20"/>
    </row>
    <row r="33" spans="1:6" x14ac:dyDescent="0.25">
      <c r="A33" s="6"/>
      <c r="B33" s="6"/>
      <c r="C33" s="6"/>
      <c r="D33" s="6"/>
      <c r="E33" s="6"/>
      <c r="F33" s="6"/>
    </row>
    <row r="34" spans="1:6" x14ac:dyDescent="0.25">
      <c r="A34" s="6"/>
      <c r="B34" s="6"/>
      <c r="C34" s="6"/>
      <c r="D34" s="6"/>
      <c r="E34" s="6"/>
      <c r="F34" s="6"/>
    </row>
  </sheetData>
  <mergeCells count="7">
    <mergeCell ref="A2:A3"/>
    <mergeCell ref="B2:F2"/>
    <mergeCell ref="G2:G3"/>
    <mergeCell ref="A1:AE1"/>
    <mergeCell ref="Z2:AE2"/>
    <mergeCell ref="H2:S2"/>
    <mergeCell ref="T2:X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48"/>
  <sheetViews>
    <sheetView topLeftCell="D10" zoomScaleNormal="100" workbookViewId="0">
      <selection activeCell="Z12" sqref="Z12"/>
    </sheetView>
  </sheetViews>
  <sheetFormatPr baseColWidth="10" defaultColWidth="11.42578125" defaultRowHeight="15" x14ac:dyDescent="0.25"/>
  <cols>
    <col min="1" max="1" width="29.7109375" style="1" customWidth="1"/>
    <col min="2" max="2" width="14.85546875" style="1" customWidth="1"/>
    <col min="3" max="3" width="17" style="1" customWidth="1"/>
    <col min="4" max="4" width="13.28515625" style="1" customWidth="1"/>
    <col min="5" max="5" width="12.85546875" style="1" customWidth="1"/>
    <col min="6" max="6" width="13.85546875" style="1" customWidth="1"/>
    <col min="7" max="19" width="3.28515625" style="8" bestFit="1" customWidth="1"/>
    <col min="20" max="24" width="3.28515625" style="173" customWidth="1"/>
    <col min="25" max="25" width="21.28515625" style="180" customWidth="1"/>
    <col min="26" max="26" width="56.28515625" style="10" customWidth="1"/>
    <col min="27" max="27" width="15" style="10" customWidth="1"/>
    <col min="28" max="28" width="12.5703125" style="10" customWidth="1"/>
    <col min="29" max="29" width="13.5703125" style="10" customWidth="1"/>
    <col min="30" max="30" width="14" style="10" customWidth="1"/>
  </cols>
  <sheetData>
    <row r="1" spans="1:31" x14ac:dyDescent="0.25">
      <c r="A1" s="294" t="s">
        <v>443</v>
      </c>
      <c r="B1" s="294"/>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row>
    <row r="2" spans="1:31" ht="25.5" x14ac:dyDescent="0.25">
      <c r="A2" s="289" t="s">
        <v>1</v>
      </c>
      <c r="B2" s="289" t="s">
        <v>2</v>
      </c>
      <c r="C2" s="289"/>
      <c r="D2" s="289"/>
      <c r="E2" s="289"/>
      <c r="F2" s="289"/>
      <c r="G2" s="290" t="s">
        <v>3</v>
      </c>
      <c r="H2" s="310" t="s">
        <v>4</v>
      </c>
      <c r="I2" s="310"/>
      <c r="J2" s="310"/>
      <c r="K2" s="310"/>
      <c r="L2" s="310"/>
      <c r="M2" s="310"/>
      <c r="N2" s="310"/>
      <c r="O2" s="310"/>
      <c r="P2" s="310"/>
      <c r="Q2" s="310"/>
      <c r="R2" s="310"/>
      <c r="S2" s="310"/>
      <c r="T2" s="269"/>
      <c r="U2" s="269"/>
      <c r="V2" s="269"/>
      <c r="W2" s="269"/>
      <c r="X2" s="275"/>
      <c r="Y2" s="276" t="s">
        <v>649</v>
      </c>
      <c r="Z2" s="275" t="s">
        <v>669</v>
      </c>
      <c r="AA2" s="258" t="s">
        <v>5</v>
      </c>
      <c r="AB2" s="259"/>
      <c r="AC2" s="259"/>
      <c r="AD2" s="259"/>
      <c r="AE2" s="260"/>
    </row>
    <row r="3" spans="1:31" ht="70.5" x14ac:dyDescent="0.25">
      <c r="A3" s="289"/>
      <c r="B3" s="30" t="s">
        <v>6</v>
      </c>
      <c r="C3" s="30" t="s">
        <v>7</v>
      </c>
      <c r="D3" s="30" t="s">
        <v>8</v>
      </c>
      <c r="E3" s="30" t="s">
        <v>9</v>
      </c>
      <c r="F3" s="30" t="s">
        <v>10</v>
      </c>
      <c r="G3" s="290"/>
      <c r="H3" s="30" t="s">
        <v>11</v>
      </c>
      <c r="I3" s="30" t="s">
        <v>12</v>
      </c>
      <c r="J3" s="30" t="s">
        <v>13</v>
      </c>
      <c r="K3" s="30" t="s">
        <v>14</v>
      </c>
      <c r="L3" s="30" t="s">
        <v>15</v>
      </c>
      <c r="M3" s="30" t="s">
        <v>16</v>
      </c>
      <c r="N3" s="30" t="s">
        <v>17</v>
      </c>
      <c r="O3" s="30" t="s">
        <v>18</v>
      </c>
      <c r="P3" s="30" t="s">
        <v>19</v>
      </c>
      <c r="Q3" s="30" t="s">
        <v>20</v>
      </c>
      <c r="R3" s="30" t="s">
        <v>21</v>
      </c>
      <c r="S3" s="30" t="s">
        <v>22</v>
      </c>
      <c r="T3" s="123" t="s">
        <v>576</v>
      </c>
      <c r="U3" s="123" t="s">
        <v>577</v>
      </c>
      <c r="V3" s="123" t="s">
        <v>579</v>
      </c>
      <c r="W3" s="123" t="s">
        <v>578</v>
      </c>
      <c r="X3" s="270" t="s">
        <v>580</v>
      </c>
      <c r="Y3" s="251"/>
      <c r="Z3" s="181"/>
      <c r="AA3" s="256" t="s">
        <v>23</v>
      </c>
      <c r="AB3" s="256" t="s">
        <v>24</v>
      </c>
      <c r="AC3" s="256" t="s">
        <v>25</v>
      </c>
      <c r="AD3" s="256" t="s">
        <v>26</v>
      </c>
      <c r="AE3" s="256" t="s">
        <v>27</v>
      </c>
    </row>
    <row r="4" spans="1:31" ht="63.75" x14ac:dyDescent="0.25">
      <c r="A4" s="52" t="s">
        <v>444</v>
      </c>
      <c r="B4" s="38" t="s">
        <v>445</v>
      </c>
      <c r="C4" s="38" t="s">
        <v>446</v>
      </c>
      <c r="D4" s="38" t="s">
        <v>102</v>
      </c>
      <c r="E4" s="38" t="s">
        <v>32</v>
      </c>
      <c r="F4" s="38" t="s">
        <v>175</v>
      </c>
      <c r="G4" s="63">
        <v>1</v>
      </c>
      <c r="H4" s="64">
        <v>100</v>
      </c>
      <c r="I4" s="64">
        <v>100</v>
      </c>
      <c r="J4" s="64">
        <v>100</v>
      </c>
      <c r="K4" s="64">
        <v>100</v>
      </c>
      <c r="L4" s="64">
        <v>100</v>
      </c>
      <c r="M4" s="64">
        <v>100</v>
      </c>
      <c r="N4" s="64">
        <v>100</v>
      </c>
      <c r="O4" s="64">
        <v>100</v>
      </c>
      <c r="P4" s="64">
        <v>100</v>
      </c>
      <c r="Q4" s="64">
        <v>100</v>
      </c>
      <c r="R4" s="64">
        <v>100</v>
      </c>
      <c r="S4" s="64">
        <v>100</v>
      </c>
      <c r="T4" s="124"/>
      <c r="U4" s="124"/>
      <c r="V4" s="124"/>
      <c r="W4" s="124"/>
      <c r="X4" s="271"/>
      <c r="Y4" s="251"/>
      <c r="Z4" s="145"/>
      <c r="AA4" s="39" t="s">
        <v>447</v>
      </c>
      <c r="AB4" s="38" t="s">
        <v>448</v>
      </c>
      <c r="AC4" s="38" t="s">
        <v>106</v>
      </c>
      <c r="AD4" s="38" t="s">
        <v>34</v>
      </c>
      <c r="AE4" s="38" t="s">
        <v>208</v>
      </c>
    </row>
    <row r="5" spans="1:31" ht="63.75" x14ac:dyDescent="0.25">
      <c r="A5" s="32" t="s">
        <v>449</v>
      </c>
      <c r="B5" s="32" t="s">
        <v>450</v>
      </c>
      <c r="C5" s="32" t="s">
        <v>451</v>
      </c>
      <c r="D5" s="32" t="s">
        <v>102</v>
      </c>
      <c r="E5" s="32" t="str">
        <f>E4</f>
        <v>en el municipio de Turmequé</v>
      </c>
      <c r="F5" s="32" t="s">
        <v>175</v>
      </c>
      <c r="G5" s="88">
        <v>1</v>
      </c>
      <c r="H5" s="73">
        <v>100</v>
      </c>
      <c r="I5" s="73">
        <v>100</v>
      </c>
      <c r="J5" s="73">
        <v>100</v>
      </c>
      <c r="K5" s="73">
        <v>100</v>
      </c>
      <c r="L5" s="73">
        <v>100</v>
      </c>
      <c r="M5" s="73">
        <v>100</v>
      </c>
      <c r="N5" s="73">
        <v>100</v>
      </c>
      <c r="O5" s="73">
        <v>100</v>
      </c>
      <c r="P5" s="73">
        <v>100</v>
      </c>
      <c r="Q5" s="73">
        <v>100</v>
      </c>
      <c r="R5" s="73">
        <v>100</v>
      </c>
      <c r="S5" s="73">
        <v>100</v>
      </c>
      <c r="T5" s="124"/>
      <c r="U5" s="124"/>
      <c r="V5" s="124"/>
      <c r="W5" s="124"/>
      <c r="X5" s="271"/>
      <c r="Y5" s="251"/>
      <c r="Z5" s="145"/>
      <c r="AA5" s="40" t="s">
        <v>452</v>
      </c>
      <c r="AB5" s="32" t="s">
        <v>453</v>
      </c>
      <c r="AC5" s="32" t="s">
        <v>106</v>
      </c>
      <c r="AD5" s="32" t="s">
        <v>34</v>
      </c>
      <c r="AE5" s="32" t="s">
        <v>208</v>
      </c>
    </row>
    <row r="6" spans="1:31" ht="331.5" x14ac:dyDescent="0.25">
      <c r="A6" s="11" t="s">
        <v>454</v>
      </c>
      <c r="B6" s="11" t="s">
        <v>455</v>
      </c>
      <c r="C6" s="11" t="s">
        <v>456</v>
      </c>
      <c r="D6" s="11" t="s">
        <v>110</v>
      </c>
      <c r="E6" s="11" t="s">
        <v>32</v>
      </c>
      <c r="F6" s="11" t="s">
        <v>175</v>
      </c>
      <c r="G6" s="66">
        <v>1</v>
      </c>
      <c r="H6" s="66"/>
      <c r="I6" s="66"/>
      <c r="J6" s="66"/>
      <c r="K6" s="66"/>
      <c r="L6" s="66"/>
      <c r="M6" s="66"/>
      <c r="N6" s="66"/>
      <c r="O6" s="66"/>
      <c r="P6" s="66"/>
      <c r="Q6" s="66"/>
      <c r="R6" s="66"/>
      <c r="S6" s="66">
        <v>1</v>
      </c>
      <c r="T6" s="213"/>
      <c r="U6" s="213"/>
      <c r="V6" s="213"/>
      <c r="W6" s="213"/>
      <c r="X6" s="272"/>
      <c r="Y6" s="251"/>
      <c r="Z6" s="217" t="s">
        <v>698</v>
      </c>
      <c r="AA6" s="24" t="s">
        <v>457</v>
      </c>
      <c r="AB6" s="11" t="s">
        <v>458</v>
      </c>
      <c r="AC6" s="11" t="s">
        <v>67</v>
      </c>
      <c r="AD6" s="11" t="s">
        <v>34</v>
      </c>
      <c r="AE6" s="11" t="s">
        <v>208</v>
      </c>
    </row>
    <row r="7" spans="1:31" ht="127.5" x14ac:dyDescent="0.25">
      <c r="A7" s="11" t="s">
        <v>459</v>
      </c>
      <c r="B7" s="11" t="s">
        <v>460</v>
      </c>
      <c r="C7" s="11" t="s">
        <v>461</v>
      </c>
      <c r="D7" s="11" t="s">
        <v>102</v>
      </c>
      <c r="E7" s="11" t="s">
        <v>32</v>
      </c>
      <c r="F7" s="11" t="s">
        <v>175</v>
      </c>
      <c r="G7" s="66">
        <v>11</v>
      </c>
      <c r="H7" s="66"/>
      <c r="I7" s="66">
        <v>1</v>
      </c>
      <c r="J7" s="66">
        <v>1</v>
      </c>
      <c r="K7" s="66">
        <v>1</v>
      </c>
      <c r="L7" s="66">
        <v>1</v>
      </c>
      <c r="M7" s="66">
        <v>1</v>
      </c>
      <c r="N7" s="66">
        <v>1</v>
      </c>
      <c r="O7" s="66">
        <v>1</v>
      </c>
      <c r="P7" s="66">
        <v>1</v>
      </c>
      <c r="Q7" s="66">
        <v>1</v>
      </c>
      <c r="R7" s="66">
        <v>1</v>
      </c>
      <c r="S7" s="66">
        <v>1</v>
      </c>
      <c r="T7" s="219">
        <v>1</v>
      </c>
      <c r="U7" s="219">
        <v>1</v>
      </c>
      <c r="V7" s="219">
        <v>1</v>
      </c>
      <c r="W7" s="219">
        <v>1</v>
      </c>
      <c r="X7" s="273">
        <v>1</v>
      </c>
      <c r="Y7" s="277" t="s">
        <v>670</v>
      </c>
      <c r="Z7" s="217" t="s">
        <v>626</v>
      </c>
      <c r="AA7" s="24" t="s">
        <v>462</v>
      </c>
      <c r="AB7" s="11" t="s">
        <v>458</v>
      </c>
      <c r="AC7" s="11" t="s">
        <v>67</v>
      </c>
      <c r="AD7" s="11" t="s">
        <v>34</v>
      </c>
      <c r="AE7" s="11" t="s">
        <v>208</v>
      </c>
    </row>
    <row r="8" spans="1:31" ht="76.5" x14ac:dyDescent="0.25">
      <c r="A8" s="32" t="s">
        <v>463</v>
      </c>
      <c r="B8" s="32" t="s">
        <v>464</v>
      </c>
      <c r="C8" s="32" t="s">
        <v>465</v>
      </c>
      <c r="D8" s="32" t="s">
        <v>102</v>
      </c>
      <c r="E8" s="32" t="s">
        <v>32</v>
      </c>
      <c r="F8" s="32" t="s">
        <v>175</v>
      </c>
      <c r="G8" s="89">
        <v>1</v>
      </c>
      <c r="H8" s="65">
        <v>100</v>
      </c>
      <c r="I8" s="90">
        <v>100</v>
      </c>
      <c r="J8" s="90">
        <v>100</v>
      </c>
      <c r="K8" s="90">
        <v>100</v>
      </c>
      <c r="L8" s="90">
        <v>100</v>
      </c>
      <c r="M8" s="90">
        <v>100</v>
      </c>
      <c r="N8" s="90">
        <v>100</v>
      </c>
      <c r="O8" s="90">
        <v>100</v>
      </c>
      <c r="P8" s="90">
        <v>100</v>
      </c>
      <c r="Q8" s="90">
        <v>100</v>
      </c>
      <c r="R8" s="90">
        <v>100</v>
      </c>
      <c r="S8" s="90">
        <v>100</v>
      </c>
      <c r="T8" s="214"/>
      <c r="U8" s="214"/>
      <c r="V8" s="214"/>
      <c r="W8" s="214"/>
      <c r="X8" s="274"/>
      <c r="Y8" s="251"/>
      <c r="Z8" s="218"/>
      <c r="AA8" s="40" t="s">
        <v>466</v>
      </c>
      <c r="AB8" s="32" t="s">
        <v>458</v>
      </c>
      <c r="AC8" s="32" t="s">
        <v>67</v>
      </c>
      <c r="AD8" s="32" t="s">
        <v>34</v>
      </c>
      <c r="AE8" s="32" t="s">
        <v>107</v>
      </c>
    </row>
    <row r="9" spans="1:31" ht="187.5" x14ac:dyDescent="0.25">
      <c r="A9" s="11" t="s">
        <v>467</v>
      </c>
      <c r="B9" s="11" t="s">
        <v>468</v>
      </c>
      <c r="C9" s="11" t="s">
        <v>469</v>
      </c>
      <c r="D9" s="11" t="s">
        <v>102</v>
      </c>
      <c r="E9" s="11" t="s">
        <v>32</v>
      </c>
      <c r="F9" s="11" t="s">
        <v>175</v>
      </c>
      <c r="G9" s="66">
        <v>66</v>
      </c>
      <c r="H9" s="66"/>
      <c r="I9" s="66">
        <v>6</v>
      </c>
      <c r="J9" s="66">
        <v>6</v>
      </c>
      <c r="K9" s="66">
        <v>6</v>
      </c>
      <c r="L9" s="66">
        <v>6</v>
      </c>
      <c r="M9" s="66">
        <v>6</v>
      </c>
      <c r="N9" s="66">
        <v>6</v>
      </c>
      <c r="O9" s="66">
        <v>6</v>
      </c>
      <c r="P9" s="66">
        <v>6</v>
      </c>
      <c r="Q9" s="66">
        <v>6</v>
      </c>
      <c r="R9" s="66">
        <v>6</v>
      </c>
      <c r="S9" s="66">
        <v>6</v>
      </c>
      <c r="T9" s="213">
        <v>0</v>
      </c>
      <c r="U9" s="213">
        <v>0</v>
      </c>
      <c r="V9" s="213">
        <v>0</v>
      </c>
      <c r="W9" s="213">
        <v>0</v>
      </c>
      <c r="X9" s="272">
        <v>0</v>
      </c>
      <c r="Y9" s="217" t="s">
        <v>627</v>
      </c>
      <c r="AA9" s="24" t="s">
        <v>466</v>
      </c>
      <c r="AB9" s="11" t="s">
        <v>458</v>
      </c>
      <c r="AC9" s="11" t="s">
        <v>67</v>
      </c>
      <c r="AD9" s="11" t="s">
        <v>34</v>
      </c>
      <c r="AE9" s="11" t="s">
        <v>107</v>
      </c>
    </row>
    <row r="10" spans="1:31" ht="102" x14ac:dyDescent="0.25">
      <c r="A10" s="11" t="s">
        <v>470</v>
      </c>
      <c r="B10" s="11" t="s">
        <v>471</v>
      </c>
      <c r="C10" s="11" t="s">
        <v>472</v>
      </c>
      <c r="D10" s="11" t="s">
        <v>110</v>
      </c>
      <c r="E10" s="11" t="s">
        <v>32</v>
      </c>
      <c r="F10" s="11" t="s">
        <v>141</v>
      </c>
      <c r="G10" s="67">
        <v>1</v>
      </c>
      <c r="H10" s="66">
        <v>100</v>
      </c>
      <c r="I10" s="66">
        <v>100</v>
      </c>
      <c r="J10" s="66">
        <v>100</v>
      </c>
      <c r="K10" s="66">
        <v>100</v>
      </c>
      <c r="L10" s="66">
        <v>100</v>
      </c>
      <c r="M10" s="66">
        <v>100</v>
      </c>
      <c r="N10" s="66">
        <v>100</v>
      </c>
      <c r="O10" s="66">
        <v>100</v>
      </c>
      <c r="P10" s="66">
        <v>100</v>
      </c>
      <c r="Q10" s="66">
        <v>100</v>
      </c>
      <c r="R10" s="66">
        <v>100</v>
      </c>
      <c r="S10" s="66">
        <v>100</v>
      </c>
      <c r="T10" s="213">
        <v>0</v>
      </c>
      <c r="U10" s="213">
        <v>0</v>
      </c>
      <c r="V10" s="213">
        <v>0</v>
      </c>
      <c r="W10" s="213">
        <v>0</v>
      </c>
      <c r="X10" s="272">
        <v>0</v>
      </c>
      <c r="Y10" s="277" t="s">
        <v>671</v>
      </c>
      <c r="Z10" s="217" t="s">
        <v>628</v>
      </c>
      <c r="AA10" s="24" t="s">
        <v>473</v>
      </c>
      <c r="AB10" s="11" t="s">
        <v>143</v>
      </c>
      <c r="AC10" s="11" t="s">
        <v>106</v>
      </c>
      <c r="AD10" s="11" t="s">
        <v>34</v>
      </c>
      <c r="AE10" s="11" t="s">
        <v>107</v>
      </c>
    </row>
    <row r="11" spans="1:31" ht="169.5" x14ac:dyDescent="0.25">
      <c r="A11" s="11" t="s">
        <v>474</v>
      </c>
      <c r="B11" s="11" t="s">
        <v>475</v>
      </c>
      <c r="C11" s="11" t="s">
        <v>476</v>
      </c>
      <c r="D11" s="11" t="s">
        <v>110</v>
      </c>
      <c r="E11" s="11" t="s">
        <v>32</v>
      </c>
      <c r="F11" s="11" t="s">
        <v>141</v>
      </c>
      <c r="G11" s="66">
        <v>43.47</v>
      </c>
      <c r="H11" s="66"/>
      <c r="I11" s="66">
        <f>G11</f>
        <v>43.47</v>
      </c>
      <c r="J11" s="66">
        <f>I11</f>
        <v>43.47</v>
      </c>
      <c r="K11" s="66">
        <f t="shared" ref="K11:S11" si="0">I11</f>
        <v>43.47</v>
      </c>
      <c r="L11" s="66">
        <f t="shared" si="0"/>
        <v>43.47</v>
      </c>
      <c r="M11" s="66">
        <f t="shared" si="0"/>
        <v>43.47</v>
      </c>
      <c r="N11" s="66">
        <f t="shared" si="0"/>
        <v>43.47</v>
      </c>
      <c r="O11" s="66">
        <f t="shared" si="0"/>
        <v>43.47</v>
      </c>
      <c r="P11" s="66">
        <f t="shared" si="0"/>
        <v>43.47</v>
      </c>
      <c r="Q11" s="66">
        <f t="shared" si="0"/>
        <v>43.47</v>
      </c>
      <c r="R11" s="66">
        <f t="shared" si="0"/>
        <v>43.47</v>
      </c>
      <c r="S11" s="66">
        <f t="shared" si="0"/>
        <v>43.47</v>
      </c>
      <c r="T11" s="213"/>
      <c r="U11" s="213"/>
      <c r="V11" s="213"/>
      <c r="W11" s="213"/>
      <c r="X11" s="272"/>
      <c r="Y11" s="217" t="s">
        <v>629</v>
      </c>
      <c r="Z11" s="11"/>
      <c r="AA11" s="24" t="s">
        <v>477</v>
      </c>
      <c r="AB11" s="11" t="s">
        <v>143</v>
      </c>
      <c r="AC11" s="11" t="s">
        <v>106</v>
      </c>
      <c r="AD11" s="11" t="s">
        <v>34</v>
      </c>
      <c r="AE11" s="11" t="s">
        <v>107</v>
      </c>
    </row>
    <row r="12" spans="1:31" x14ac:dyDescent="0.25">
      <c r="A12" s="10"/>
      <c r="B12" s="10"/>
      <c r="C12" s="10"/>
      <c r="D12" s="10"/>
      <c r="E12" s="10"/>
      <c r="F12" s="10"/>
      <c r="G12" s="29"/>
      <c r="H12" s="29"/>
      <c r="I12" s="29"/>
      <c r="J12" s="29"/>
      <c r="K12" s="29"/>
      <c r="L12" s="29"/>
      <c r="M12" s="29"/>
      <c r="N12" s="29"/>
      <c r="O12" s="29"/>
      <c r="P12" s="29"/>
      <c r="Q12" s="29"/>
      <c r="R12" s="29"/>
      <c r="S12" s="29"/>
      <c r="T12" s="171"/>
      <c r="U12" s="171"/>
      <c r="V12" s="171"/>
      <c r="W12" s="171"/>
      <c r="X12" s="171"/>
      <c r="Y12" s="178"/>
      <c r="Z12" s="33"/>
    </row>
    <row r="13" spans="1:31" x14ac:dyDescent="0.25">
      <c r="A13" s="6"/>
      <c r="B13" s="6"/>
      <c r="C13" s="6"/>
      <c r="D13" s="6"/>
      <c r="E13" s="6"/>
      <c r="F13" s="6"/>
      <c r="G13" s="35"/>
      <c r="H13" s="35"/>
      <c r="I13" s="35"/>
      <c r="J13" s="35"/>
      <c r="K13" s="35"/>
      <c r="L13" s="35"/>
      <c r="M13" s="35"/>
      <c r="N13" s="35"/>
      <c r="O13" s="35"/>
      <c r="P13" s="35"/>
      <c r="Q13" s="35"/>
      <c r="R13" s="35"/>
      <c r="S13" s="35"/>
      <c r="T13" s="172"/>
      <c r="U13" s="172"/>
      <c r="V13" s="172"/>
      <c r="W13" s="172"/>
      <c r="X13" s="172"/>
      <c r="Y13" s="179"/>
      <c r="Z13" s="34"/>
      <c r="AA13" s="6"/>
      <c r="AB13" s="6"/>
      <c r="AC13" s="6"/>
      <c r="AD13" s="6"/>
    </row>
    <row r="14" spans="1:31" x14ac:dyDescent="0.25">
      <c r="A14" s="6"/>
      <c r="B14" s="6"/>
      <c r="C14" s="6"/>
      <c r="D14" s="6"/>
      <c r="E14" s="6"/>
      <c r="F14" s="6"/>
      <c r="G14" s="35"/>
      <c r="H14" s="35"/>
      <c r="I14" s="35"/>
      <c r="J14" s="35"/>
      <c r="K14" s="35"/>
      <c r="L14" s="35"/>
      <c r="M14" s="35"/>
      <c r="N14" s="35"/>
      <c r="O14" s="35"/>
      <c r="P14" s="35"/>
      <c r="Q14" s="35"/>
      <c r="R14" s="35"/>
      <c r="S14" s="35"/>
      <c r="T14" s="172"/>
      <c r="U14" s="172"/>
      <c r="V14" s="172"/>
      <c r="W14" s="172"/>
      <c r="X14" s="172"/>
      <c r="Y14" s="179"/>
      <c r="Z14" s="34"/>
      <c r="AA14" s="6"/>
      <c r="AB14" s="6"/>
      <c r="AC14" s="6"/>
      <c r="AD14" s="6"/>
    </row>
    <row r="15" spans="1:31" x14ac:dyDescent="0.25">
      <c r="A15" s="6"/>
      <c r="B15" s="6"/>
      <c r="C15" s="6"/>
      <c r="D15" s="6"/>
      <c r="E15" s="6"/>
      <c r="F15" s="6"/>
      <c r="G15" s="35"/>
      <c r="H15" s="35"/>
      <c r="I15" s="35"/>
      <c r="J15" s="35"/>
      <c r="K15" s="35"/>
      <c r="L15" s="35"/>
      <c r="M15" s="35"/>
      <c r="N15" s="35"/>
      <c r="O15" s="35"/>
      <c r="P15" s="35"/>
      <c r="Q15" s="35"/>
      <c r="R15" s="35"/>
      <c r="S15" s="35"/>
      <c r="T15" s="172"/>
      <c r="U15" s="172"/>
      <c r="V15" s="172"/>
      <c r="W15" s="172"/>
      <c r="X15" s="172"/>
      <c r="Y15" s="179"/>
      <c r="Z15" s="34"/>
      <c r="AA15" s="6"/>
      <c r="AB15" s="6"/>
      <c r="AC15" s="6"/>
      <c r="AD15" s="6"/>
    </row>
    <row r="16" spans="1:31" x14ac:dyDescent="0.25">
      <c r="A16" s="6"/>
      <c r="B16" s="6"/>
      <c r="C16" s="6"/>
      <c r="D16" s="6"/>
      <c r="E16" s="6"/>
      <c r="F16" s="6"/>
      <c r="G16" s="35"/>
      <c r="H16" s="35"/>
      <c r="I16" s="35"/>
      <c r="J16" s="35"/>
      <c r="K16" s="35"/>
      <c r="L16" s="35"/>
      <c r="M16" s="35"/>
      <c r="N16" s="35"/>
      <c r="O16" s="35"/>
      <c r="P16" s="35"/>
      <c r="Q16" s="35"/>
      <c r="R16" s="35"/>
      <c r="S16" s="35"/>
      <c r="T16" s="172"/>
      <c r="U16" s="172"/>
      <c r="V16" s="172"/>
      <c r="W16" s="172"/>
      <c r="X16" s="172"/>
      <c r="Y16" s="179"/>
      <c r="Z16" s="34"/>
      <c r="AA16" s="6"/>
      <c r="AB16" s="6"/>
      <c r="AC16" s="6"/>
      <c r="AD16" s="6"/>
    </row>
    <row r="17" spans="1:30" x14ac:dyDescent="0.25">
      <c r="A17" s="6"/>
      <c r="B17" s="6"/>
      <c r="C17" s="6"/>
      <c r="D17" s="6"/>
      <c r="E17" s="6"/>
      <c r="F17" s="6"/>
      <c r="G17" s="35"/>
      <c r="H17" s="35"/>
      <c r="I17" s="35"/>
      <c r="J17" s="35"/>
      <c r="K17" s="35"/>
      <c r="L17" s="35"/>
      <c r="M17" s="35"/>
      <c r="N17" s="35"/>
      <c r="O17" s="35"/>
      <c r="P17" s="35"/>
      <c r="Q17" s="35"/>
      <c r="R17" s="35"/>
      <c r="S17" s="35"/>
      <c r="T17" s="172"/>
      <c r="U17" s="172"/>
      <c r="V17" s="172"/>
      <c r="W17" s="172"/>
      <c r="X17" s="172"/>
      <c r="Y17" s="179"/>
      <c r="Z17" s="34"/>
      <c r="AA17" s="6"/>
      <c r="AB17" s="6"/>
      <c r="AC17" s="6"/>
      <c r="AD17" s="6"/>
    </row>
    <row r="18" spans="1:30" x14ac:dyDescent="0.25">
      <c r="A18" s="6"/>
      <c r="B18" s="6"/>
      <c r="C18" s="6"/>
      <c r="D18" s="6"/>
      <c r="E18" s="6"/>
      <c r="F18" s="6"/>
      <c r="G18" s="35"/>
      <c r="H18" s="35"/>
      <c r="I18" s="35"/>
      <c r="J18" s="35"/>
      <c r="K18" s="35"/>
      <c r="L18" s="35"/>
      <c r="M18" s="35"/>
      <c r="N18" s="35"/>
      <c r="O18" s="35"/>
      <c r="P18" s="35"/>
      <c r="Q18" s="35"/>
      <c r="R18" s="35"/>
      <c r="S18" s="35"/>
      <c r="T18" s="172"/>
      <c r="U18" s="172"/>
      <c r="V18" s="172"/>
      <c r="W18" s="172"/>
      <c r="X18" s="172"/>
      <c r="Y18" s="179"/>
      <c r="Z18" s="34"/>
      <c r="AA18" s="6"/>
      <c r="AB18" s="6"/>
      <c r="AC18" s="6"/>
      <c r="AD18" s="6"/>
    </row>
    <row r="19" spans="1:30" x14ac:dyDescent="0.25">
      <c r="A19" s="6"/>
      <c r="B19" s="6"/>
      <c r="C19" s="6"/>
      <c r="D19" s="6"/>
      <c r="E19" s="6"/>
      <c r="F19" s="6"/>
      <c r="G19" s="35"/>
      <c r="H19" s="35"/>
      <c r="I19" s="35"/>
      <c r="J19" s="35"/>
      <c r="K19" s="35"/>
      <c r="L19" s="35"/>
      <c r="M19" s="35"/>
      <c r="N19" s="35"/>
      <c r="O19" s="35"/>
      <c r="P19" s="35"/>
      <c r="Q19" s="35"/>
      <c r="R19" s="35"/>
      <c r="S19" s="35"/>
      <c r="T19" s="172"/>
      <c r="U19" s="172"/>
      <c r="V19" s="172"/>
      <c r="W19" s="172"/>
      <c r="X19" s="172"/>
      <c r="Y19" s="179"/>
      <c r="Z19" s="34"/>
      <c r="AA19" s="6"/>
      <c r="AB19" s="6"/>
      <c r="AC19" s="6"/>
      <c r="AD19" s="6"/>
    </row>
    <row r="20" spans="1:30" x14ac:dyDescent="0.25">
      <c r="A20" s="6"/>
      <c r="B20" s="6"/>
      <c r="C20" s="6"/>
      <c r="D20" s="6"/>
      <c r="E20" s="6"/>
      <c r="F20" s="6"/>
      <c r="G20" s="35"/>
      <c r="H20" s="35"/>
      <c r="I20" s="35"/>
      <c r="J20" s="35"/>
      <c r="K20" s="35"/>
      <c r="L20" s="35"/>
      <c r="M20" s="35"/>
      <c r="N20" s="35"/>
      <c r="O20" s="35"/>
      <c r="P20" s="35"/>
      <c r="Q20" s="35"/>
      <c r="R20" s="35"/>
      <c r="S20" s="35"/>
      <c r="T20" s="172"/>
      <c r="U20" s="172"/>
      <c r="V20" s="172"/>
      <c r="W20" s="172"/>
      <c r="X20" s="172"/>
      <c r="Y20" s="179"/>
      <c r="Z20" s="34"/>
      <c r="AA20" s="6"/>
      <c r="AB20" s="6"/>
      <c r="AC20" s="6"/>
      <c r="AD20" s="6"/>
    </row>
    <row r="21" spans="1:30" x14ac:dyDescent="0.25">
      <c r="A21" s="6"/>
      <c r="B21" s="6"/>
      <c r="C21" s="6"/>
      <c r="D21" s="6"/>
      <c r="E21" s="6"/>
      <c r="F21" s="6"/>
      <c r="G21" s="35"/>
      <c r="H21" s="35"/>
      <c r="I21" s="35"/>
      <c r="J21" s="35"/>
      <c r="K21" s="35"/>
      <c r="L21" s="35"/>
      <c r="M21" s="35"/>
      <c r="N21" s="35"/>
      <c r="O21" s="35"/>
      <c r="P21" s="35"/>
      <c r="Q21" s="35"/>
      <c r="R21" s="35"/>
      <c r="S21" s="35"/>
      <c r="T21" s="172"/>
      <c r="U21" s="172"/>
      <c r="V21" s="172"/>
      <c r="W21" s="172"/>
      <c r="X21" s="172"/>
      <c r="Y21" s="179"/>
      <c r="Z21" s="34"/>
      <c r="AA21" s="6"/>
      <c r="AB21" s="6"/>
      <c r="AC21" s="6"/>
      <c r="AD21" s="6"/>
    </row>
    <row r="22" spans="1:30" x14ac:dyDescent="0.25">
      <c r="A22" s="6"/>
      <c r="B22" s="6"/>
      <c r="C22" s="6"/>
      <c r="D22" s="6"/>
      <c r="E22" s="6"/>
      <c r="F22" s="6"/>
      <c r="G22" s="35"/>
      <c r="H22" s="35"/>
      <c r="I22" s="35"/>
      <c r="J22" s="35"/>
      <c r="K22" s="35"/>
      <c r="L22" s="35"/>
      <c r="M22" s="35"/>
      <c r="N22" s="35"/>
      <c r="O22" s="35"/>
      <c r="P22" s="35"/>
      <c r="Q22" s="35"/>
      <c r="R22" s="35"/>
      <c r="S22" s="35"/>
      <c r="T22" s="172"/>
      <c r="U22" s="172"/>
      <c r="V22" s="172"/>
      <c r="W22" s="172"/>
      <c r="X22" s="172"/>
      <c r="Y22" s="179"/>
      <c r="Z22" s="34"/>
      <c r="AA22" s="6"/>
      <c r="AB22" s="6"/>
      <c r="AC22" s="6"/>
      <c r="AD22" s="6"/>
    </row>
    <row r="23" spans="1:30" x14ac:dyDescent="0.25">
      <c r="A23" s="6"/>
      <c r="B23" s="6"/>
      <c r="C23" s="6"/>
      <c r="D23" s="6"/>
      <c r="E23" s="6"/>
      <c r="F23" s="6"/>
      <c r="G23" s="35"/>
      <c r="H23" s="35"/>
      <c r="I23" s="35"/>
      <c r="J23" s="35"/>
      <c r="K23" s="35"/>
      <c r="L23" s="35"/>
      <c r="M23" s="35"/>
      <c r="N23" s="35"/>
      <c r="O23" s="35"/>
      <c r="P23" s="35"/>
      <c r="Q23" s="35"/>
      <c r="R23" s="35"/>
      <c r="S23" s="35"/>
      <c r="T23" s="172"/>
      <c r="U23" s="172"/>
      <c r="V23" s="172"/>
      <c r="W23" s="172"/>
      <c r="X23" s="172"/>
      <c r="Y23" s="179"/>
      <c r="Z23" s="34"/>
      <c r="AA23" s="6"/>
      <c r="AB23" s="6"/>
      <c r="AC23" s="6"/>
      <c r="AD23" s="6"/>
    </row>
    <row r="24" spans="1:30" x14ac:dyDescent="0.25">
      <c r="A24" s="6"/>
      <c r="B24" s="6"/>
      <c r="C24" s="6"/>
      <c r="D24" s="6"/>
      <c r="E24" s="6"/>
      <c r="F24" s="6"/>
      <c r="G24" s="35"/>
      <c r="H24" s="35"/>
      <c r="I24" s="35"/>
      <c r="J24" s="35"/>
      <c r="K24" s="35"/>
      <c r="L24" s="35"/>
      <c r="M24" s="35"/>
      <c r="N24" s="35"/>
      <c r="O24" s="35"/>
      <c r="P24" s="35"/>
      <c r="Q24" s="35"/>
      <c r="R24" s="35"/>
      <c r="S24" s="35"/>
      <c r="T24" s="172"/>
      <c r="U24" s="172"/>
      <c r="V24" s="172"/>
      <c r="W24" s="172"/>
      <c r="X24" s="172"/>
      <c r="Y24" s="179"/>
      <c r="Z24" s="34"/>
      <c r="AA24" s="6"/>
      <c r="AB24" s="6"/>
      <c r="AC24" s="6"/>
      <c r="AD24" s="6"/>
    </row>
    <row r="25" spans="1:30" x14ac:dyDescent="0.25">
      <c r="A25" s="6"/>
      <c r="B25" s="6"/>
      <c r="C25" s="6"/>
      <c r="D25" s="6"/>
      <c r="E25" s="6"/>
      <c r="F25" s="6"/>
      <c r="G25" s="35"/>
      <c r="H25" s="35"/>
      <c r="I25" s="35"/>
      <c r="J25" s="35"/>
      <c r="K25" s="35"/>
      <c r="L25" s="35"/>
      <c r="M25" s="35"/>
      <c r="N25" s="35"/>
      <c r="O25" s="35"/>
      <c r="P25" s="35"/>
      <c r="Q25" s="35"/>
      <c r="R25" s="35"/>
      <c r="S25" s="35"/>
      <c r="T25" s="172"/>
      <c r="U25" s="172"/>
      <c r="V25" s="172"/>
      <c r="W25" s="172"/>
      <c r="X25" s="172"/>
      <c r="Y25" s="179"/>
      <c r="Z25" s="34"/>
      <c r="AA25" s="6"/>
      <c r="AB25" s="6"/>
      <c r="AC25" s="6"/>
      <c r="AD25" s="6"/>
    </row>
    <row r="26" spans="1:30" x14ac:dyDescent="0.25">
      <c r="A26" s="6"/>
      <c r="B26" s="6"/>
      <c r="C26" s="6"/>
      <c r="D26" s="6"/>
      <c r="E26" s="6"/>
      <c r="F26" s="6"/>
      <c r="G26" s="35"/>
      <c r="H26" s="35"/>
      <c r="I26" s="35"/>
      <c r="J26" s="35"/>
      <c r="K26" s="35"/>
      <c r="L26" s="35"/>
      <c r="M26" s="35"/>
      <c r="N26" s="35"/>
      <c r="O26" s="35"/>
      <c r="P26" s="35"/>
      <c r="Q26" s="35"/>
      <c r="R26" s="35"/>
      <c r="S26" s="35"/>
      <c r="T26" s="172"/>
      <c r="U26" s="172"/>
      <c r="V26" s="172"/>
      <c r="W26" s="172"/>
      <c r="X26" s="172"/>
      <c r="Y26" s="179"/>
      <c r="Z26" s="34"/>
      <c r="AA26" s="6"/>
      <c r="AB26" s="6"/>
      <c r="AC26" s="6"/>
      <c r="AD26" s="6"/>
    </row>
    <row r="27" spans="1:30" x14ac:dyDescent="0.25">
      <c r="A27" s="6"/>
      <c r="B27" s="6"/>
      <c r="C27" s="6"/>
      <c r="D27" s="6"/>
      <c r="E27" s="6"/>
      <c r="F27" s="6"/>
      <c r="G27" s="35"/>
      <c r="H27" s="35"/>
      <c r="I27" s="35"/>
      <c r="J27" s="35"/>
      <c r="K27" s="35"/>
      <c r="L27" s="35"/>
      <c r="M27" s="35"/>
      <c r="N27" s="35"/>
      <c r="O27" s="35"/>
      <c r="P27" s="35"/>
      <c r="Q27" s="35"/>
      <c r="R27" s="35"/>
      <c r="S27" s="35"/>
      <c r="T27" s="172"/>
      <c r="U27" s="172"/>
      <c r="V27" s="172"/>
      <c r="W27" s="172"/>
      <c r="X27" s="172"/>
      <c r="Y27" s="179"/>
      <c r="Z27" s="34"/>
      <c r="AA27" s="6"/>
      <c r="AB27" s="6"/>
      <c r="AC27" s="6"/>
      <c r="AD27" s="6"/>
    </row>
    <row r="28" spans="1:30" x14ac:dyDescent="0.25">
      <c r="A28" s="3"/>
      <c r="B28" s="3"/>
      <c r="C28" s="3"/>
      <c r="D28" s="3"/>
      <c r="E28" s="3"/>
      <c r="F28" s="3"/>
      <c r="G28" s="20"/>
      <c r="H28" s="20"/>
      <c r="I28" s="20"/>
      <c r="J28" s="20"/>
      <c r="K28" s="20"/>
      <c r="L28" s="20"/>
      <c r="M28" s="20"/>
      <c r="N28" s="20"/>
      <c r="O28" s="20"/>
      <c r="P28" s="20"/>
      <c r="Q28" s="20"/>
      <c r="R28" s="20"/>
      <c r="S28" s="20"/>
      <c r="T28" s="205"/>
      <c r="U28" s="205"/>
      <c r="V28" s="205"/>
      <c r="W28" s="205"/>
      <c r="X28" s="205"/>
      <c r="Y28" s="212"/>
      <c r="Z28" s="33"/>
    </row>
    <row r="29" spans="1:30" x14ac:dyDescent="0.25">
      <c r="A29" s="3"/>
      <c r="B29" s="3"/>
      <c r="C29" s="3"/>
      <c r="D29" s="3"/>
      <c r="E29" s="3"/>
      <c r="F29" s="3"/>
      <c r="G29" s="20"/>
      <c r="H29" s="20"/>
      <c r="I29" s="20"/>
      <c r="J29" s="20"/>
      <c r="K29" s="20"/>
      <c r="L29" s="20"/>
      <c r="M29" s="20"/>
      <c r="N29" s="20"/>
      <c r="O29" s="20"/>
      <c r="P29" s="20"/>
      <c r="Q29" s="20"/>
      <c r="R29" s="20"/>
      <c r="S29" s="20"/>
      <c r="T29" s="205"/>
      <c r="U29" s="205"/>
      <c r="V29" s="205"/>
      <c r="W29" s="205"/>
      <c r="X29" s="205"/>
      <c r="Y29" s="212"/>
      <c r="Z29" s="33"/>
    </row>
    <row r="30" spans="1:30" x14ac:dyDescent="0.25">
      <c r="A30" s="3"/>
      <c r="B30" s="3"/>
      <c r="C30" s="3"/>
      <c r="D30" s="3"/>
      <c r="E30" s="3"/>
      <c r="F30" s="3"/>
      <c r="G30" s="20"/>
      <c r="H30" s="20"/>
      <c r="I30" s="20"/>
      <c r="J30" s="20"/>
      <c r="K30" s="20"/>
      <c r="L30" s="20"/>
      <c r="M30" s="20"/>
      <c r="N30" s="20"/>
      <c r="O30" s="20"/>
      <c r="P30" s="20"/>
      <c r="Q30" s="20"/>
      <c r="R30" s="20"/>
      <c r="S30" s="20"/>
      <c r="T30" s="205"/>
      <c r="U30" s="205"/>
      <c r="V30" s="205"/>
      <c r="W30" s="205"/>
      <c r="X30" s="205"/>
      <c r="Y30" s="212"/>
      <c r="Z30" s="33"/>
    </row>
    <row r="31" spans="1:30" x14ac:dyDescent="0.25">
      <c r="A31" s="3"/>
      <c r="B31" s="3"/>
      <c r="C31" s="3"/>
      <c r="D31" s="3"/>
      <c r="E31" s="3"/>
      <c r="F31" s="3"/>
      <c r="G31" s="20"/>
      <c r="H31" s="20"/>
      <c r="I31" s="20"/>
      <c r="J31" s="20"/>
      <c r="K31" s="20"/>
      <c r="L31" s="20"/>
      <c r="M31" s="20"/>
      <c r="N31" s="20"/>
      <c r="O31" s="20"/>
      <c r="P31" s="20"/>
      <c r="Q31" s="20"/>
      <c r="R31" s="20"/>
      <c r="S31" s="20"/>
      <c r="T31" s="205"/>
      <c r="U31" s="205"/>
      <c r="V31" s="205"/>
      <c r="W31" s="205"/>
      <c r="X31" s="205"/>
      <c r="Y31" s="212"/>
      <c r="Z31" s="33"/>
    </row>
    <row r="32" spans="1:30" x14ac:dyDescent="0.25">
      <c r="A32" s="3"/>
      <c r="B32" s="3"/>
      <c r="C32" s="3"/>
      <c r="D32" s="3"/>
      <c r="E32" s="3"/>
      <c r="F32" s="3"/>
      <c r="G32" s="20"/>
      <c r="H32" s="20"/>
      <c r="I32" s="20"/>
      <c r="J32" s="20"/>
      <c r="K32" s="20"/>
      <c r="L32" s="20"/>
      <c r="M32" s="20"/>
      <c r="N32" s="20"/>
      <c r="O32" s="20"/>
      <c r="P32" s="20"/>
      <c r="Q32" s="20"/>
      <c r="R32" s="20"/>
      <c r="S32" s="20"/>
      <c r="T32" s="205"/>
      <c r="U32" s="205"/>
      <c r="V32" s="205"/>
      <c r="W32" s="205"/>
      <c r="X32" s="205"/>
      <c r="Y32" s="212"/>
      <c r="Z32" s="33"/>
    </row>
    <row r="33" spans="1:26" x14ac:dyDescent="0.25">
      <c r="A33" s="3"/>
      <c r="B33" s="3"/>
      <c r="C33" s="3"/>
      <c r="D33" s="3"/>
      <c r="E33" s="3"/>
      <c r="F33" s="3"/>
      <c r="G33" s="20"/>
      <c r="H33" s="20"/>
      <c r="I33" s="20"/>
      <c r="J33" s="20"/>
      <c r="K33" s="20"/>
      <c r="L33" s="20"/>
      <c r="M33" s="20"/>
      <c r="N33" s="20"/>
      <c r="O33" s="20"/>
      <c r="P33" s="20"/>
      <c r="Q33" s="20"/>
      <c r="R33" s="20"/>
      <c r="S33" s="20"/>
      <c r="T33" s="205"/>
      <c r="U33" s="205"/>
      <c r="V33" s="205"/>
      <c r="W33" s="205"/>
      <c r="X33" s="205"/>
      <c r="Y33" s="212"/>
      <c r="Z33" s="33"/>
    </row>
    <row r="34" spans="1:26" x14ac:dyDescent="0.25">
      <c r="A34" s="3"/>
      <c r="B34" s="3"/>
      <c r="C34" s="3"/>
      <c r="D34" s="3"/>
      <c r="E34" s="3"/>
      <c r="F34" s="3"/>
      <c r="G34" s="20"/>
      <c r="H34" s="20"/>
      <c r="I34" s="20"/>
      <c r="J34" s="20"/>
      <c r="K34" s="20"/>
      <c r="L34" s="20"/>
      <c r="M34" s="20"/>
      <c r="N34" s="20"/>
      <c r="O34" s="20"/>
      <c r="P34" s="20"/>
      <c r="Q34" s="20"/>
      <c r="R34" s="20"/>
      <c r="S34" s="20"/>
      <c r="T34" s="205"/>
      <c r="U34" s="205"/>
      <c r="V34" s="205"/>
      <c r="W34" s="205"/>
      <c r="X34" s="205"/>
      <c r="Y34" s="212"/>
      <c r="Z34" s="33"/>
    </row>
    <row r="35" spans="1:26" x14ac:dyDescent="0.25">
      <c r="A35" s="3"/>
      <c r="B35" s="3"/>
      <c r="C35" s="3"/>
      <c r="D35" s="3"/>
      <c r="E35" s="3"/>
      <c r="F35" s="3"/>
      <c r="G35" s="20"/>
      <c r="H35" s="20"/>
      <c r="I35" s="20"/>
      <c r="J35" s="20"/>
      <c r="K35" s="20"/>
      <c r="L35" s="20"/>
      <c r="M35" s="20"/>
      <c r="N35" s="20"/>
      <c r="O35" s="20"/>
      <c r="P35" s="20"/>
      <c r="Q35" s="20"/>
      <c r="R35" s="20"/>
      <c r="S35" s="20"/>
      <c r="T35" s="205"/>
      <c r="U35" s="205"/>
      <c r="V35" s="205"/>
      <c r="W35" s="205"/>
      <c r="X35" s="205"/>
      <c r="Y35" s="212"/>
      <c r="Z35" s="33"/>
    </row>
    <row r="36" spans="1:26" x14ac:dyDescent="0.25">
      <c r="A36" s="3"/>
      <c r="B36" s="3"/>
      <c r="C36" s="3"/>
      <c r="D36" s="3"/>
      <c r="E36" s="3"/>
      <c r="F36" s="3"/>
      <c r="G36" s="20"/>
      <c r="H36" s="20"/>
      <c r="I36" s="20"/>
      <c r="J36" s="20"/>
      <c r="K36" s="20"/>
      <c r="L36" s="20"/>
      <c r="M36" s="20"/>
      <c r="N36" s="20"/>
      <c r="O36" s="20"/>
      <c r="P36" s="20"/>
      <c r="Q36" s="20"/>
      <c r="R36" s="20"/>
      <c r="S36" s="20"/>
      <c r="T36" s="205"/>
      <c r="U36" s="205"/>
      <c r="V36" s="205"/>
      <c r="W36" s="205"/>
      <c r="X36" s="205"/>
      <c r="Y36" s="212"/>
      <c r="Z36" s="33"/>
    </row>
    <row r="37" spans="1:26" x14ac:dyDescent="0.25">
      <c r="A37" s="3"/>
      <c r="B37" s="3"/>
      <c r="C37" s="3"/>
      <c r="D37" s="3"/>
      <c r="E37" s="3"/>
      <c r="F37" s="3"/>
      <c r="G37" s="20"/>
      <c r="H37" s="20"/>
      <c r="I37" s="20"/>
      <c r="J37" s="20"/>
      <c r="K37" s="20"/>
      <c r="L37" s="20"/>
      <c r="M37" s="20"/>
      <c r="N37" s="20"/>
      <c r="O37" s="20"/>
      <c r="P37" s="20"/>
      <c r="Q37" s="20"/>
      <c r="R37" s="20"/>
      <c r="S37" s="20"/>
      <c r="T37" s="205"/>
      <c r="U37" s="205"/>
      <c r="V37" s="205"/>
      <c r="W37" s="205"/>
      <c r="X37" s="205"/>
      <c r="Y37" s="212"/>
      <c r="Z37" s="33"/>
    </row>
    <row r="38" spans="1:26" x14ac:dyDescent="0.25">
      <c r="A38" s="3"/>
      <c r="B38" s="3"/>
      <c r="C38" s="3"/>
      <c r="D38" s="3"/>
      <c r="E38" s="3"/>
      <c r="F38" s="3"/>
      <c r="G38" s="20"/>
      <c r="H38" s="20"/>
      <c r="I38" s="20"/>
      <c r="J38" s="20"/>
      <c r="K38" s="20"/>
      <c r="L38" s="20"/>
      <c r="M38" s="20"/>
      <c r="N38" s="20"/>
      <c r="O38" s="20"/>
      <c r="P38" s="20"/>
      <c r="Q38" s="20"/>
      <c r="R38" s="20"/>
      <c r="S38" s="20"/>
      <c r="T38" s="205"/>
      <c r="U38" s="205"/>
      <c r="V38" s="205"/>
      <c r="W38" s="205"/>
      <c r="X38" s="205"/>
      <c r="Y38" s="212"/>
      <c r="Z38" s="33"/>
    </row>
    <row r="39" spans="1:26" x14ac:dyDescent="0.25">
      <c r="A39" s="3"/>
      <c r="B39" s="3"/>
      <c r="C39" s="3"/>
      <c r="D39" s="3"/>
      <c r="E39" s="3"/>
      <c r="F39" s="3"/>
      <c r="G39" s="20"/>
      <c r="H39" s="20"/>
      <c r="I39" s="20"/>
      <c r="J39" s="20"/>
      <c r="K39" s="20"/>
      <c r="L39" s="20"/>
      <c r="M39" s="20"/>
      <c r="N39" s="20"/>
      <c r="O39" s="20"/>
      <c r="P39" s="20"/>
      <c r="Q39" s="20"/>
      <c r="R39" s="20"/>
      <c r="S39" s="20"/>
      <c r="T39" s="205"/>
      <c r="U39" s="205"/>
      <c r="V39" s="205"/>
      <c r="W39" s="205"/>
      <c r="X39" s="205"/>
      <c r="Y39" s="212"/>
      <c r="Z39" s="33"/>
    </row>
    <row r="40" spans="1:26" x14ac:dyDescent="0.25">
      <c r="A40" s="3"/>
      <c r="B40" s="3"/>
      <c r="C40" s="3"/>
      <c r="D40" s="3"/>
      <c r="E40" s="3"/>
      <c r="F40" s="3"/>
      <c r="G40" s="20"/>
      <c r="H40" s="20"/>
      <c r="I40" s="20"/>
      <c r="J40" s="20"/>
      <c r="K40" s="20"/>
      <c r="L40" s="20"/>
      <c r="M40" s="20"/>
      <c r="N40" s="20"/>
      <c r="O40" s="20"/>
      <c r="P40" s="20"/>
      <c r="Q40" s="20"/>
      <c r="R40" s="20"/>
      <c r="S40" s="20"/>
      <c r="T40" s="205"/>
      <c r="U40" s="205"/>
      <c r="V40" s="205"/>
      <c r="W40" s="205"/>
      <c r="X40" s="205"/>
      <c r="Y40" s="212"/>
      <c r="Z40" s="33"/>
    </row>
    <row r="41" spans="1:26" x14ac:dyDescent="0.25">
      <c r="A41" s="3"/>
      <c r="B41" s="3"/>
      <c r="C41" s="3"/>
      <c r="D41" s="3"/>
      <c r="E41" s="3"/>
      <c r="F41" s="3"/>
      <c r="G41" s="20"/>
      <c r="H41" s="20"/>
      <c r="I41" s="20"/>
      <c r="J41" s="20"/>
      <c r="K41" s="20"/>
      <c r="L41" s="20"/>
      <c r="M41" s="20"/>
      <c r="N41" s="20"/>
      <c r="O41" s="20"/>
      <c r="P41" s="20"/>
      <c r="Q41" s="20"/>
      <c r="R41" s="20"/>
      <c r="S41" s="20"/>
      <c r="T41" s="205"/>
      <c r="U41" s="205"/>
      <c r="V41" s="205"/>
      <c r="W41" s="205"/>
      <c r="X41" s="205"/>
      <c r="Y41" s="212"/>
      <c r="Z41" s="33"/>
    </row>
    <row r="42" spans="1:26" x14ac:dyDescent="0.25">
      <c r="A42" s="3"/>
      <c r="B42" s="3"/>
      <c r="C42" s="3"/>
      <c r="D42" s="3"/>
      <c r="E42" s="3"/>
      <c r="F42" s="3"/>
      <c r="G42" s="20"/>
      <c r="H42" s="20"/>
      <c r="I42" s="20"/>
      <c r="J42" s="20"/>
      <c r="K42" s="20"/>
      <c r="L42" s="20"/>
      <c r="M42" s="20"/>
      <c r="N42" s="20"/>
      <c r="O42" s="20"/>
      <c r="P42" s="20"/>
      <c r="Q42" s="20"/>
      <c r="R42" s="20"/>
      <c r="S42" s="20"/>
      <c r="T42" s="205"/>
      <c r="U42" s="205"/>
      <c r="V42" s="205"/>
      <c r="W42" s="205"/>
      <c r="X42" s="205"/>
      <c r="Y42" s="212"/>
      <c r="Z42" s="33"/>
    </row>
    <row r="43" spans="1:26" x14ac:dyDescent="0.25">
      <c r="Z43" s="33"/>
    </row>
    <row r="44" spans="1:26" x14ac:dyDescent="0.25">
      <c r="Z44" s="33"/>
    </row>
    <row r="45" spans="1:26" x14ac:dyDescent="0.25">
      <c r="Z45" s="33"/>
    </row>
    <row r="46" spans="1:26" x14ac:dyDescent="0.25">
      <c r="Z46" s="33"/>
    </row>
    <row r="47" spans="1:26" x14ac:dyDescent="0.25">
      <c r="Z47" s="33"/>
    </row>
    <row r="48" spans="1:26" x14ac:dyDescent="0.25">
      <c r="Z48" s="33"/>
    </row>
  </sheetData>
  <mergeCells count="5">
    <mergeCell ref="A1:AD1"/>
    <mergeCell ref="A2:A3"/>
    <mergeCell ref="B2:F2"/>
    <mergeCell ref="G2:G3"/>
    <mergeCell ref="H2:S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INSTITUCIONAL</vt:lpstr>
      <vt:lpstr>RECOLECCIÓN Y TRANSPORTE</vt:lpstr>
      <vt:lpstr>BARRIDO</vt:lpstr>
      <vt:lpstr>CORTE Y PODA</vt:lpstr>
      <vt:lpstr>LAVADO</vt:lpstr>
      <vt:lpstr>APROVECHAMIENTO</vt:lpstr>
      <vt:lpstr>DISPOSICIÓN FINAL </vt:lpstr>
      <vt:lpstr>RSE</vt:lpstr>
      <vt:lpstr>RCD</vt:lpstr>
      <vt:lpstr>RSR</vt:lpstr>
      <vt:lpstr>RIESGOS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Jonatan</cp:lastModifiedBy>
  <cp:revision/>
  <dcterms:created xsi:type="dcterms:W3CDTF">2015-06-18T21:27:41Z</dcterms:created>
  <dcterms:modified xsi:type="dcterms:W3CDTF">2020-09-06T19:23:20Z</dcterms:modified>
</cp:coreProperties>
</file>