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ly\Desktop\Posgrado\Trabajo de grado\Anexos - MITCAUCHOS Y METALMECANICAS SAS\"/>
    </mc:Choice>
  </mc:AlternateContent>
  <xr:revisionPtr revIDLastSave="0" documentId="13_ncr:1_{B601BAEA-024C-4B20-BFDE-FE60AD7799A9}" xr6:coauthVersionLast="47" xr6:coauthVersionMax="47" xr10:uidLastSave="{00000000-0000-0000-0000-000000000000}"/>
  <bookViews>
    <workbookView xWindow="-120" yWindow="-120" windowWidth="20730" windowHeight="11310" xr2:uid="{049776F4-9A5B-400C-AC36-E6F5B0A9F8EB}"/>
  </bookViews>
  <sheets>
    <sheet name="eval 2018" sheetId="1" r:id="rId1"/>
  </sheets>
  <definedNames>
    <definedName name="despachos">#REF!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6" i="1" l="1"/>
  <c r="H70" i="1"/>
  <c r="I70" i="1"/>
  <c r="I68" i="1"/>
  <c r="I65" i="1"/>
  <c r="I64" i="1"/>
  <c r="I62" i="1"/>
  <c r="I60" i="1"/>
  <c r="I53" i="1"/>
  <c r="I52" i="1"/>
  <c r="I49" i="1"/>
  <c r="I41" i="1"/>
  <c r="I39" i="1"/>
  <c r="I36" i="1"/>
  <c r="I35" i="1"/>
  <c r="I34" i="1"/>
  <c r="I28" i="1"/>
  <c r="I23" i="1"/>
  <c r="I1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 Victoria Cruz Herrera</author>
  </authors>
  <commentList>
    <comment ref="H4" authorId="0" shapeId="0" xr:uid="{EB6FA5A8-947D-47FE-B24E-0C49D5AAD2FD}">
      <text>
        <r>
          <rPr>
            <b/>
            <sz val="9"/>
            <color indexed="81"/>
            <rFont val="Calibri"/>
            <family val="2"/>
          </rPr>
          <t>100% Si se implementaron las acciones y no se presentaron eventos de Riesgo y/o pérdida que afectaran los objetivos
xx% si existe indicadores que permitan medir el impacto de las acciones implementadas o indicadores de resultado
0% Si se presentaron eventos de riesgos y/o pérdida y mayor impacto para la empresa y que afectaron los objetivos</t>
        </r>
      </text>
    </comment>
  </commentList>
</comments>
</file>

<file path=xl/sharedStrings.xml><?xml version="1.0" encoding="utf-8"?>
<sst xmlns="http://schemas.openxmlformats.org/spreadsheetml/2006/main" count="134" uniqueCount="114">
  <si>
    <t>OBJETIVO</t>
  </si>
  <si>
    <t>% CUMPLIMIENTO META 2018</t>
  </si>
  <si>
    <t>RIESGO /OPORTUNIDAD ASOCIADA</t>
  </si>
  <si>
    <t>CONTROLES /ACCIONES</t>
  </si>
  <si>
    <t>SEGUIMIENTO DE CONTROLES /EFICACIA DE ACCIONES (Dic 31 de 2018)</t>
  </si>
  <si>
    <t>OBSERVACIONES</t>
  </si>
  <si>
    <t>AUTOEVALUACIÓN</t>
  </si>
  <si>
    <t>INTERPRETACIÓN</t>
  </si>
  <si>
    <t>R</t>
  </si>
  <si>
    <t>O</t>
  </si>
  <si>
    <t>Aumentar las ventas</t>
  </si>
  <si>
    <t>Perdida de negocios y posibles nuevos clientes</t>
  </si>
  <si>
    <t xml:space="preserve">En caso de ausencia de la Comercial, la persona mas cercana deberá estar pendiente de estos medios y tomar nota e informar inmediatamente a la Asistente Comercial o Gerencia para dar tramite a la solicitud. </t>
  </si>
  <si>
    <t>Todas la solicitudes de cotización se presentaron en los tiempos establecidos por el cliente</t>
  </si>
  <si>
    <t>Verificar uno a uno a quien va dirigido las respuestas a los clientes y funcionarios involucrados, antes de enviar los correos.</t>
  </si>
  <si>
    <t>No se presentaron errores en la información presentada en las cotizaciones</t>
  </si>
  <si>
    <t xml:space="preserve">Para los clientes potenciales ser mas reversados en la información a suministrar para las personas encargadas del área. </t>
  </si>
  <si>
    <t>No se identificó casos donde se haya presentado fuga de información de negocios potenciales</t>
  </si>
  <si>
    <t>Crear niveles de acceso a la información interna</t>
  </si>
  <si>
    <t xml:space="preserve">Buscar alternativas en el sector financiero o contar un  aliado que nos preste los recursos necesarios </t>
  </si>
  <si>
    <t>Se mide la incidencia en los pedidos atendidos por falta de capital, 1 de 172 pedidos, se atrasó por no contar con el recurso financiero en el momento, pero se logró atender el pedido y el cliente no los devolvió o canceló</t>
  </si>
  <si>
    <t>Incumplir los tiempos de entrega de las ofertas</t>
  </si>
  <si>
    <t>Tener Claro por que medio se debe presentar la oferta Plataforma, Email o física y crear una alerta.</t>
  </si>
  <si>
    <t>No se identificó incumplimiento en el envío de cotizaciones</t>
  </si>
  <si>
    <t>Ausencia temporal  o permanente del gerente</t>
  </si>
  <si>
    <t>descentralización del manejo comercial de la gerencia; registro de representante legal suplente; Definir un plan de contingencia</t>
  </si>
  <si>
    <t>No se ha materializó el riesgo. Esta en proceso, definir un plan de contingencia para la ausencia del Gerente  y el nombramiento del representante legal suplente en documentos legales</t>
  </si>
  <si>
    <t>Reactivar clientes</t>
  </si>
  <si>
    <t>Retomar clientes que había atendido antes y no han vuelto a comprar</t>
  </si>
  <si>
    <t>Clientes reactivados: GRAN TIERRA ENERGY COLOMBIA LTD HOCOL S.A PETROLEOS SUD AMERICANOS SUCURSAL COLOMBIA</t>
  </si>
  <si>
    <t>PAR SERVICIOS</t>
  </si>
  <si>
    <t>Registro en PAR SERVICIOS, para contacto comercial e incribirse como proveedor en clientes potenciales del sector Petrolero y Gas</t>
  </si>
  <si>
    <t>Tramite realizado y certificación generada el 9 de Agosto</t>
  </si>
  <si>
    <t>ECOPETROL</t>
  </si>
  <si>
    <t>Inscribirse como proveedor de ECOPETROL e iniciar relación comercial</t>
  </si>
  <si>
    <t>Se hizo registro como proveedor el 06 de Junio y Se inicio relaciones comerciales con ECOPETROL y ventas por $37 mill</t>
  </si>
  <si>
    <t>NUEVAS LÍNEAS O PRODUCTOS</t>
  </si>
  <si>
    <t>Buscar nuevas líneas de producto o marcas asociadas al mercado que se atiende</t>
  </si>
  <si>
    <t>Se han presentado ventas significativas con relación con nuevos productos, como son:
$287 mill en HIDRANTE MONITOR 4" COMPLETO SIZE 4" FIG: 8593-02 ELKHART USA
$ 77 mill HF-350 2.5" NHT 350 GPM BRASS FOAM EDUCTING NOZZLE ELKHART</t>
  </si>
  <si>
    <t>Mantener rentabilidad</t>
  </si>
  <si>
    <t>Aparición de Sanciones y/o multas con los entes de control del estado</t>
  </si>
  <si>
    <t xml:space="preserve">La persona de contabilidad debe estar atenta al momento de hacer los registros en el sistema. </t>
  </si>
  <si>
    <t>No se presentaron multas, ni pagos en mora de las obligaciones tributarias, ni incumplimiento legales, ni quejas de mal tratamiento de datos, en el año 2018</t>
  </si>
  <si>
    <t>Desde inicio de año tener el calendario tributario y demás obligaciones legales de la empresa</t>
  </si>
  <si>
    <t xml:space="preserve">Estimar antes de la fecha (max 5 días antes del vencimiento), de los costos asociados cuando no se cancelaría a tiempo una obligación tributaria </t>
  </si>
  <si>
    <t>Asumir los costos de mora, cuando no se tiene los recursos para cancelar los impuestos declarados</t>
  </si>
  <si>
    <t>Revisar frecuentemente los medios de comunicación donde se publica la normatividad; asistir a seminario de actualización legal</t>
  </si>
  <si>
    <t>Generar una política y controles sobre el manejo de datos personales y aplicar las acciones requeridas</t>
  </si>
  <si>
    <t xml:space="preserve">Daños en propiedad por causas naturales </t>
  </si>
  <si>
    <t>En caso en contingencia, recuperar el inventario y reubicar en bodega de la zona.
Mantener condiciones de seguridad en almacenamiento</t>
  </si>
  <si>
    <t>No se presentó daños en la propiedad (oficina y bodega)</t>
  </si>
  <si>
    <t>Daño mayor de vehículo</t>
  </si>
  <si>
    <t>Contar con una póliza de respaldo para cubrir los daños causados
Programar  mantenimiento al vehículo</t>
  </si>
  <si>
    <t>Se ha cumplido con la atención de necesidades del vehículo y mantenimiento, de tal forma que no se han presentado daños críticos</t>
  </si>
  <si>
    <t>Fuga de recursos (monetarios y/o productos)</t>
  </si>
  <si>
    <t>Realizar  periódicamente un inventario físico de los productos y verificar con el sistema.</t>
  </si>
  <si>
    <t>No se presentaron eventos de pérdida de recursos</t>
  </si>
  <si>
    <t>Mantener las conciliaciones bancarias al día</t>
  </si>
  <si>
    <t>Revisión frecuente de las cuentas por pagar (Contable, Administración y Gerencia)</t>
  </si>
  <si>
    <t>Liquidar mal el material de importación</t>
  </si>
  <si>
    <t xml:space="preserve">Hacer paso a paso del proceso de importación donde indique los valores en cada iteración. </t>
  </si>
  <si>
    <t>Entre la Gerencia y Contadora, se revisa la información y no se han presentado casos de mala liquidación</t>
  </si>
  <si>
    <t>Enseñar a la Asistente Comercial las actividades relacionadas con la importación</t>
  </si>
  <si>
    <t>La Gerencia mantienen control sobre las actividades de importación y esta pendiente enseñar y delegar estas actividades a la Asistente Comercial</t>
  </si>
  <si>
    <t>Fallas en control de inventario (descuadrado, desordenado u ocioso)</t>
  </si>
  <si>
    <t>Exigencia de los documentos antes de ingresar a Bodega</t>
  </si>
  <si>
    <t>Se levanto el inventario físico, se hicieron ajustes en el sistema HELISA y se mejoró las condiciones de almacenamiento (orden, aseo y organización de estantería)</t>
  </si>
  <si>
    <t>revisar periódicamente un control al inventario al azar, del sistema y físicamente</t>
  </si>
  <si>
    <t>Hacer seguimiento a las excepciones (salidas o entradas sin documentos) que garantizan el cumplimiento final registro en la contabilidad</t>
  </si>
  <si>
    <t xml:space="preserve">Revisión de documentos al cierre contable; </t>
  </si>
  <si>
    <t>No autorizar pagos de proveedor si hay pendientes de documentos originales</t>
  </si>
  <si>
    <t>Tener una programación de arreglos, mantenimiento y adecuación de bodega y revisar material antiguo sin movimiento para o ofrecerlos a menor costo (cuando la Gerencia lo considere viable)</t>
  </si>
  <si>
    <t>Confirmar con el stock actual la información de las coladas para obtener todos certificados relacionados. Todos los productos que llegan deben tener el certificado</t>
  </si>
  <si>
    <t>Disminuir el endeudamiento</t>
  </si>
  <si>
    <t>Proveedor retenga o no autorice despachos de productos, por mora en las cuentas por pagar</t>
  </si>
  <si>
    <t>Tener  mayor planeación en la programación de pago en el área financiera de acuerdo a los recursos e importancia de cada proveedor</t>
  </si>
  <si>
    <t>No se presentaron casos de retención de pedidos por mora, en las 232 compras realizadas</t>
  </si>
  <si>
    <t>Vincular nuevos proveedores con el fin de mantener mas de una opción de compra</t>
  </si>
  <si>
    <t>Se trabajó con 56 proveedores en el año entre proveedores principales y alternos</t>
  </si>
  <si>
    <t>No se requirió de nuevos préstamos bancarios y se mantuvo los cupos de créditos con los proveedores actuales</t>
  </si>
  <si>
    <t>Mala calificación en las centrales de riesgo</t>
  </si>
  <si>
    <t xml:space="preserve">Realizar  una adecuada  programación de pagos, y en dado caso que  no se cumpla, conciliar con el banco para no tener mala calificación en las centrales de riesgo </t>
  </si>
  <si>
    <t>La empresa no tiene mala calificación ni reportes de incumplimiento de obligaciones</t>
  </si>
  <si>
    <t xml:space="preserve">Información inexacta de las cxc y cxp </t>
  </si>
  <si>
    <t>Verificar que todos los documentos estén correctos al momento de archivar</t>
  </si>
  <si>
    <t>Se ha mejorado el registro de la información en la Contabilidad,  por medio de la capacitación a la Analista Administrativa por parte de la Contadora y el seguimiento mensual</t>
  </si>
  <si>
    <t>Realizar una revisión mensual de todos los consecutivos físicos y digitales</t>
  </si>
  <si>
    <t xml:space="preserve">La Analista Administrativa, generará el movimiento de bancos semanalmente, con el fin de verificar que todas las  transacciones se hallan registrado correctamente </t>
  </si>
  <si>
    <t>Periódicamente de debe revisar el estado de cuenta de los proveedores y clientes</t>
  </si>
  <si>
    <t>La contadora, en la revisión mensual, garantiza el registro de información, por lo tanto cuando se presenten novedades, se hacen los ajustes dentro del periodo</t>
  </si>
  <si>
    <t>Verificar la cartera con los clientes y proveedores mediante un circular el estado de cuentas</t>
  </si>
  <si>
    <t>Verificar la cartera con los clientes y proveedores para lo cual se circulará el estado de cuentas</t>
  </si>
  <si>
    <t xml:space="preserve">Enviar el mismo día del pago el soporte de  la transacción realizada </t>
  </si>
  <si>
    <t>Perdida de cartera total o parcial</t>
  </si>
  <si>
    <t>Revisar información financiera de clientes, antes de confirmar cupos de crédito y hacer seguimiento permanente de la situación financiera</t>
  </si>
  <si>
    <t>De los 30 clientes atendidos, 3 están en trámite de cobro jurídico (Aire Andino, Tecnitanques y Teca). Se midió la incidencia de la cartera en rango adecuado de recaudo (máximo 60 días) del total de la cartera e identificar el rango de cartera morosa (Cartera adecuada/total de cartera CXC)</t>
  </si>
  <si>
    <t>Cuando se presente casos críticos de cartera, contratar el servicio de abogado para realizar los trámites de cobro jurídico</t>
  </si>
  <si>
    <t>Planeación de recursos (Flujo de caja)</t>
  </si>
  <si>
    <t>Distirbución de recursos recuperados, para atender los compromisos mas antiguos, no realizar inversiones mayores en el año y mantener costos fijos mínimos requeridos y controlados</t>
  </si>
  <si>
    <t>Se demuestra gestión de acuerdo a lo reflejado en el indicador de nivel de endeudamiento; El año 2018, se ha tenido una ejecución de gastos mínimos, atendiendo la directriz de Gerencia de Austeridad.</t>
  </si>
  <si>
    <t>Mantener un equipo de trabajo comprometido y motivado</t>
  </si>
  <si>
    <t>Accidentalidad del equipo de trabajo</t>
  </si>
  <si>
    <t>Garantizar que todos los colaboradores estén afiliados a la seguridad social, realizar los pagos al día;
Implementar el SG-SST</t>
  </si>
  <si>
    <t>No se presentaron incidentes, ni accidentes de trabajo, ni eventos sospechosos de enfermedad laboral.
Esta pendiente finalizar la implementación del SG-SST, según la autoevaluación, se encuentra en un 33%</t>
  </si>
  <si>
    <t>Perdida de información  (corporativa, financiera y comercial)</t>
  </si>
  <si>
    <t>Copias de seguridad de HELISA frecuentemente</t>
  </si>
  <si>
    <t>No se presentó pérdida de información de la empresa</t>
  </si>
  <si>
    <t>Reorganizar la información de la empresa, virtualmente en ONE DRIVE</t>
  </si>
  <si>
    <t xml:space="preserve">Mantener en buenas condiciones los equipos de computo; </t>
  </si>
  <si>
    <t xml:space="preserve">Desprestigio de la imagen de la empresa por ex funcionarios </t>
  </si>
  <si>
    <t>Garantizar el cumplimiento de la normatividad laboral (acciones y documentos requeridos)</t>
  </si>
  <si>
    <t>Se cumple con la normatividad laboral y no se identifica casos de desprestigio de la imagen en este año</t>
  </si>
  <si>
    <t>Resultado promedio</t>
  </si>
  <si>
    <t>EVALUACIÓN DE CONTROLES Y ACCIONES PARA TRATAMIENTO DE LOS RIESGOS Y OPORTUNIDADES.
MIT CAUCHOS Y METALMECANICAS S.A.S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</si>
</sst>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color theme="0"/>
      <name val="Calibri"/>
      <family val="2"/>
    </font>
    <font>
      <b/>
      <sz val="10"/>
      <color theme="0"/>
      <name val="Calibri"/>
      <family val="2"/>
      <scheme val="minor"/>
    </font>
    <font>
      <sz val="12"/>
      <color theme="1"/>
      <name val="Calibri"/>
      <family val="2"/>
    </font>
    <font>
      <sz val="16"/>
      <color theme="1"/>
      <name val="Calibri"/>
      <family val="2"/>
    </font>
    <font>
      <b/>
      <sz val="9"/>
      <color indexed="8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</cellStyleXfs>
  <cellXfs count="82">
    <xf numFmtId="0" fontId="0" fillId="0" borderId="0" xfId="0"/>
    <xf numFmtId="0" fontId="4" fillId="0" borderId="6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1" xfId="2" applyFont="1" applyBorder="1" applyAlignment="1">
      <alignment horizontal="left" vertical="center" wrapText="1"/>
    </xf>
    <xf numFmtId="0" fontId="0" fillId="0" borderId="1" xfId="2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9" fontId="0" fillId="0" borderId="1" xfId="0" applyNumberFormat="1" applyBorder="1" applyAlignment="1">
      <alignment horizontal="center" vertical="center" wrapText="1"/>
    </xf>
    <xf numFmtId="9" fontId="0" fillId="0" borderId="1" xfId="0" applyNumberFormat="1" applyBorder="1" applyAlignment="1">
      <alignment vertical="center" wrapText="1"/>
    </xf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2" quotePrefix="1" applyFont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8" xfId="2" applyFont="1" applyBorder="1" applyAlignment="1">
      <alignment horizontal="left" vertical="center" wrapText="1"/>
    </xf>
    <xf numFmtId="41" fontId="0" fillId="0" borderId="1" xfId="3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right"/>
    </xf>
    <xf numFmtId="9" fontId="3" fillId="2" borderId="1" xfId="0" applyNumberFormat="1" applyFont="1" applyFill="1" applyBorder="1" applyAlignment="1">
      <alignment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9" fontId="8" fillId="0" borderId="1" xfId="0" applyNumberFormat="1" applyFont="1" applyBorder="1" applyAlignment="1">
      <alignment vertical="center"/>
    </xf>
    <xf numFmtId="0" fontId="8" fillId="0" borderId="9" xfId="0" applyFont="1" applyBorder="1" applyAlignment="1">
      <alignment vertical="center"/>
    </xf>
    <xf numFmtId="0" fontId="0" fillId="0" borderId="1" xfId="2" applyFont="1" applyBorder="1" applyAlignment="1">
      <alignment horizontal="left" vertical="center"/>
    </xf>
    <xf numFmtId="0" fontId="0" fillId="0" borderId="0" xfId="0" applyAlignment="1"/>
    <xf numFmtId="9" fontId="0" fillId="0" borderId="1" xfId="0" applyNumberFormat="1" applyBorder="1" applyAlignment="1">
      <alignment vertical="center"/>
    </xf>
    <xf numFmtId="0" fontId="8" fillId="0" borderId="10" xfId="0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0" fillId="0" borderId="1" xfId="2" applyFont="1" applyBorder="1" applyAlignment="1">
      <alignment vertical="center"/>
    </xf>
    <xf numFmtId="9" fontId="0" fillId="0" borderId="1" xfId="1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8" xfId="0" applyNumberForma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9" fontId="8" fillId="0" borderId="8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8" xfId="2" applyFont="1" applyBorder="1" applyAlignment="1">
      <alignment horizontal="left" vertical="center" wrapText="1"/>
    </xf>
    <xf numFmtId="0" fontId="0" fillId="0" borderId="4" xfId="2" applyFont="1" applyBorder="1" applyAlignment="1">
      <alignment horizontal="left" vertical="center" wrapText="1"/>
    </xf>
    <xf numFmtId="0" fontId="0" fillId="0" borderId="5" xfId="2" applyFont="1" applyBorder="1" applyAlignment="1">
      <alignment horizontal="left" vertical="center" wrapText="1"/>
    </xf>
    <xf numFmtId="0" fontId="0" fillId="0" borderId="1" xfId="2" quotePrefix="1" applyFont="1" applyBorder="1" applyAlignment="1">
      <alignment horizontal="left" vertical="center" wrapText="1"/>
    </xf>
    <xf numFmtId="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9" fontId="0" fillId="0" borderId="4" xfId="0" applyNumberFormat="1" applyBorder="1" applyAlignment="1">
      <alignment vertical="center" wrapText="1"/>
    </xf>
    <xf numFmtId="9" fontId="0" fillId="0" borderId="5" xfId="0" applyNumberFormat="1" applyBorder="1" applyAlignment="1">
      <alignment vertical="center" wrapText="1"/>
    </xf>
    <xf numFmtId="41" fontId="0" fillId="0" borderId="1" xfId="3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0" fillId="0" borderId="1" xfId="2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41" fontId="0" fillId="0" borderId="8" xfId="3" applyFont="1" applyFill="1" applyBorder="1" applyAlignment="1">
      <alignment horizontal="left" vertical="center" wrapText="1"/>
    </xf>
    <xf numFmtId="41" fontId="0" fillId="0" borderId="4" xfId="3" applyFont="1" applyFill="1" applyBorder="1" applyAlignment="1">
      <alignment horizontal="left" vertical="center" wrapText="1"/>
    </xf>
    <xf numFmtId="41" fontId="0" fillId="0" borderId="5" xfId="3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9" fontId="0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</cellXfs>
  <cellStyles count="4">
    <cellStyle name="Millares [0] 2" xfId="3" xr:uid="{874523C4-E54F-401F-8F2F-E676C05B7B1E}"/>
    <cellStyle name="Normal" xfId="0" builtinId="0"/>
    <cellStyle name="Normal 2 2" xfId="2" xr:uid="{0551B64E-71CE-4ED3-8060-07CCDCDA231D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50801</xdr:rowOff>
    </xdr:from>
    <xdr:to>
      <xdr:col>7</xdr:col>
      <xdr:colOff>6165</xdr:colOff>
      <xdr:row>1</xdr:row>
      <xdr:rowOff>4637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CF75D1-A041-45A9-9813-C3FF6C275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89" t="21143" r="10802" b="32825"/>
        <a:stretch>
          <a:fillRect/>
        </a:stretch>
      </xdr:blipFill>
      <xdr:spPr bwMode="auto">
        <a:xfrm>
          <a:off x="11856720" y="50801"/>
          <a:ext cx="6165" cy="5862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367553</xdr:colOff>
      <xdr:row>0</xdr:row>
      <xdr:rowOff>107576</xdr:rowOff>
    </xdr:from>
    <xdr:ext cx="1200150" cy="466725"/>
    <xdr:pic>
      <xdr:nvPicPr>
        <xdr:cNvPr id="4" name="image1.png">
          <a:extLst>
            <a:ext uri="{FF2B5EF4-FFF2-40B4-BE49-F238E27FC236}">
              <a16:creationId xmlns:a16="http://schemas.microsoft.com/office/drawing/2014/main" id="{30844F4D-3B5F-4B38-914C-2591DC3495A9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227859" y="107576"/>
          <a:ext cx="1200150" cy="4667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D3748-1A64-4F57-8081-0A36E4AC7C75}">
  <dimension ref="A1:I74"/>
  <sheetViews>
    <sheetView showGridLines="0" tabSelected="1" zoomScale="85" zoomScaleNormal="85" zoomScalePageLayoutView="120" workbookViewId="0">
      <pane xSplit="4" ySplit="4" topLeftCell="E65" activePane="bottomRight" state="frozen"/>
      <selection pane="topRight" activeCell="E1" sqref="E1"/>
      <selection pane="bottomLeft" activeCell="A4" sqref="A4"/>
      <selection pane="bottomRight" activeCell="H70" sqref="H70"/>
    </sheetView>
  </sheetViews>
  <sheetFormatPr baseColWidth="10" defaultRowHeight="15.75" x14ac:dyDescent="0.25"/>
  <cols>
    <col min="1" max="1" width="13" style="9" customWidth="1"/>
    <col min="2" max="2" width="12.28515625" customWidth="1"/>
    <col min="3" max="3" width="4.28515625" style="10" customWidth="1"/>
    <col min="4" max="4" width="15.85546875" customWidth="1"/>
    <col min="5" max="5" width="66" customWidth="1"/>
    <col min="6" max="6" width="2.42578125" customWidth="1"/>
    <col min="7" max="7" width="58.85546875" customWidth="1"/>
    <col min="8" max="8" width="11.7109375" style="12" customWidth="1"/>
    <col min="9" max="9" width="15.85546875" style="2" customWidth="1"/>
  </cols>
  <sheetData>
    <row r="1" spans="1:9" ht="50.1" customHeight="1" x14ac:dyDescent="0.25">
      <c r="A1" s="69" t="s">
        <v>113</v>
      </c>
      <c r="B1" s="69"/>
      <c r="C1" s="69"/>
      <c r="D1" s="69"/>
      <c r="E1" s="69"/>
      <c r="F1" s="69"/>
      <c r="G1" s="69"/>
      <c r="H1" s="70"/>
      <c r="I1" s="71"/>
    </row>
    <row r="2" spans="1:9" ht="21.95" customHeight="1" x14ac:dyDescent="0.25">
      <c r="A2"/>
      <c r="C2"/>
      <c r="H2"/>
      <c r="I2"/>
    </row>
    <row r="3" spans="1:9" ht="19.350000000000001" customHeight="1" x14ac:dyDescent="0.25">
      <c r="A3" s="72" t="s">
        <v>0</v>
      </c>
      <c r="B3" s="74" t="s">
        <v>1</v>
      </c>
      <c r="C3" s="76" t="s">
        <v>2</v>
      </c>
      <c r="D3" s="76"/>
      <c r="E3" s="78" t="s">
        <v>3</v>
      </c>
      <c r="F3" s="1"/>
      <c r="G3" s="80" t="s">
        <v>4</v>
      </c>
      <c r="H3" s="81"/>
      <c r="I3" s="81"/>
    </row>
    <row r="4" spans="1:9" s="2" customFormat="1" ht="26.1" customHeight="1" x14ac:dyDescent="0.25">
      <c r="A4" s="73"/>
      <c r="B4" s="75"/>
      <c r="C4" s="77"/>
      <c r="D4" s="77"/>
      <c r="E4" s="79"/>
      <c r="G4" s="22" t="s">
        <v>5</v>
      </c>
      <c r="H4" s="22" t="s">
        <v>6</v>
      </c>
      <c r="I4" s="22" t="s">
        <v>7</v>
      </c>
    </row>
    <row r="5" spans="1:9" ht="33.950000000000003" customHeight="1" x14ac:dyDescent="0.25">
      <c r="A5" s="56"/>
      <c r="B5" s="26"/>
      <c r="C5" s="27"/>
      <c r="D5" s="6"/>
      <c r="E5" s="28"/>
      <c r="F5" s="29"/>
      <c r="G5" s="6"/>
      <c r="H5" s="30"/>
      <c r="I5" s="23"/>
    </row>
    <row r="6" spans="1:9" ht="42" customHeight="1" x14ac:dyDescent="0.25">
      <c r="A6" s="56"/>
      <c r="B6" s="26"/>
      <c r="C6" s="31"/>
      <c r="D6" s="6"/>
      <c r="E6" s="28"/>
      <c r="F6" s="29"/>
      <c r="G6" s="6"/>
      <c r="H6" s="6"/>
      <c r="I6" s="24"/>
    </row>
    <row r="7" spans="1:9" ht="14.45" customHeight="1" x14ac:dyDescent="0.25">
      <c r="A7" s="56"/>
      <c r="B7" s="26"/>
      <c r="C7" s="31"/>
      <c r="D7" s="6"/>
      <c r="E7" s="28"/>
      <c r="F7" s="29"/>
      <c r="G7" s="6"/>
      <c r="H7" s="6"/>
      <c r="I7" s="24"/>
    </row>
    <row r="8" spans="1:9" ht="14.45" customHeight="1" x14ac:dyDescent="0.25">
      <c r="A8" s="56"/>
      <c r="B8" s="26"/>
      <c r="C8" s="32"/>
      <c r="D8" s="6"/>
      <c r="E8" s="28"/>
      <c r="F8" s="29"/>
      <c r="G8" s="6"/>
      <c r="H8" s="6"/>
      <c r="I8" s="25"/>
    </row>
    <row r="9" spans="1:9" ht="75" customHeight="1" x14ac:dyDescent="0.25">
      <c r="A9" s="56"/>
      <c r="B9" s="26"/>
      <c r="C9" s="27"/>
      <c r="D9" s="23"/>
      <c r="E9" s="28"/>
      <c r="F9" s="29"/>
      <c r="G9" s="33"/>
      <c r="H9" s="34"/>
      <c r="I9" s="23"/>
    </row>
    <row r="10" spans="1:9" ht="60" customHeight="1" x14ac:dyDescent="0.25">
      <c r="A10" s="56"/>
      <c r="B10" s="26"/>
      <c r="C10" s="32"/>
      <c r="D10" s="25"/>
      <c r="E10" s="28"/>
      <c r="F10" s="29"/>
      <c r="G10" s="33"/>
      <c r="H10" s="34"/>
      <c r="I10" s="25"/>
    </row>
    <row r="11" spans="1:9" ht="14.45" customHeight="1" x14ac:dyDescent="0.25">
      <c r="A11" s="56"/>
      <c r="B11" s="26"/>
      <c r="C11" s="27"/>
      <c r="D11" s="6"/>
      <c r="E11" s="28"/>
      <c r="F11" s="29"/>
      <c r="G11" s="28"/>
      <c r="H11" s="34"/>
      <c r="I11" s="6"/>
    </row>
    <row r="12" spans="1:9" ht="27.95" customHeight="1" x14ac:dyDescent="0.25">
      <c r="A12" s="56"/>
      <c r="B12" s="26"/>
      <c r="C12" s="31"/>
      <c r="D12" s="6"/>
      <c r="E12" s="28"/>
      <c r="F12" s="29"/>
      <c r="G12" s="33"/>
      <c r="H12" s="34"/>
      <c r="I12" s="6"/>
    </row>
    <row r="13" spans="1:9" ht="14.45" customHeight="1" x14ac:dyDescent="0.25">
      <c r="A13" s="56"/>
      <c r="B13" s="26"/>
      <c r="C13" s="32"/>
      <c r="D13" s="6"/>
      <c r="E13" s="28"/>
      <c r="F13" s="29"/>
      <c r="G13" s="33"/>
      <c r="H13" s="34"/>
      <c r="I13" s="6"/>
    </row>
    <row r="14" spans="1:9" ht="21" x14ac:dyDescent="0.25">
      <c r="A14" s="56"/>
      <c r="B14" s="26"/>
      <c r="C14" s="35"/>
      <c r="D14" s="6"/>
      <c r="E14" s="28"/>
      <c r="F14" s="29"/>
      <c r="G14" s="33"/>
      <c r="H14" s="36"/>
      <c r="I14" s="30"/>
    </row>
    <row r="15" spans="1:9" x14ac:dyDescent="0.25">
      <c r="G15" s="11"/>
    </row>
    <row r="16" spans="1:9" ht="60" x14ac:dyDescent="0.25">
      <c r="A16" s="56" t="s">
        <v>10</v>
      </c>
      <c r="B16" s="57">
        <v>0.68</v>
      </c>
      <c r="C16" s="62" t="s">
        <v>8</v>
      </c>
      <c r="D16" s="61" t="s">
        <v>11</v>
      </c>
      <c r="E16" s="3" t="s">
        <v>12</v>
      </c>
      <c r="G16" s="3" t="s">
        <v>13</v>
      </c>
      <c r="H16" s="66">
        <f>171/172</f>
        <v>0.9941860465116279</v>
      </c>
      <c r="I16" s="67" t="str">
        <f>+IF(H16&gt;90%,"Acciones Efectivas",IF(H16&gt;70%,"Acciones en proceso de implementación",IF(H16&gt;50%,"Acciones requieren Mejora y/o el efecto del riesgo es residual y la empresa lo asume","Acciones Ineficaces")))</f>
        <v>Acciones Efectivas</v>
      </c>
    </row>
    <row r="17" spans="1:9" ht="30" x14ac:dyDescent="0.25">
      <c r="A17" s="56"/>
      <c r="B17" s="57"/>
      <c r="C17" s="63"/>
      <c r="D17" s="61"/>
      <c r="E17" s="3" t="s">
        <v>14</v>
      </c>
      <c r="G17" s="3" t="s">
        <v>15</v>
      </c>
      <c r="H17" s="66"/>
      <c r="I17" s="67"/>
    </row>
    <row r="18" spans="1:9" ht="30" x14ac:dyDescent="0.25">
      <c r="A18" s="56"/>
      <c r="B18" s="57"/>
      <c r="C18" s="63"/>
      <c r="D18" s="61"/>
      <c r="E18" s="3" t="s">
        <v>16</v>
      </c>
      <c r="G18" s="55" t="s">
        <v>17</v>
      </c>
      <c r="H18" s="66"/>
      <c r="I18" s="67"/>
    </row>
    <row r="19" spans="1:9" ht="20.100000000000001" customHeight="1" x14ac:dyDescent="0.25">
      <c r="A19" s="56"/>
      <c r="B19" s="57"/>
      <c r="C19" s="63"/>
      <c r="D19" s="61"/>
      <c r="E19" s="3" t="s">
        <v>18</v>
      </c>
      <c r="G19" s="55"/>
      <c r="H19" s="66"/>
      <c r="I19" s="67"/>
    </row>
    <row r="20" spans="1:9" ht="50.1" customHeight="1" x14ac:dyDescent="0.25">
      <c r="A20" s="56"/>
      <c r="B20" s="57"/>
      <c r="C20" s="64"/>
      <c r="D20" s="65"/>
      <c r="E20" s="3" t="s">
        <v>19</v>
      </c>
      <c r="G20" s="3" t="s">
        <v>20</v>
      </c>
      <c r="H20" s="66"/>
      <c r="I20" s="67"/>
    </row>
    <row r="21" spans="1:9" ht="60" x14ac:dyDescent="0.25">
      <c r="A21" s="56"/>
      <c r="B21" s="57"/>
      <c r="C21" s="13" t="s">
        <v>8</v>
      </c>
      <c r="D21" s="14" t="s">
        <v>21</v>
      </c>
      <c r="E21" s="3" t="s">
        <v>22</v>
      </c>
      <c r="G21" s="4" t="s">
        <v>23</v>
      </c>
      <c r="H21" s="66"/>
      <c r="I21" s="67"/>
    </row>
    <row r="22" spans="1:9" ht="123.95" customHeight="1" x14ac:dyDescent="0.25">
      <c r="A22" s="56"/>
      <c r="B22" s="57"/>
      <c r="C22" s="13" t="s">
        <v>8</v>
      </c>
      <c r="D22" s="14" t="s">
        <v>24</v>
      </c>
      <c r="E22" s="3" t="s">
        <v>25</v>
      </c>
      <c r="G22" s="4" t="s">
        <v>26</v>
      </c>
      <c r="H22" s="66"/>
      <c r="I22" s="67"/>
    </row>
    <row r="23" spans="1:9" ht="90" customHeight="1" x14ac:dyDescent="0.25">
      <c r="A23" s="56"/>
      <c r="B23" s="57"/>
      <c r="C23" s="13" t="s">
        <v>9</v>
      </c>
      <c r="D23" s="14" t="s">
        <v>27</v>
      </c>
      <c r="E23" s="3" t="s">
        <v>28</v>
      </c>
      <c r="G23" s="4" t="s">
        <v>29</v>
      </c>
      <c r="H23" s="66">
        <v>1</v>
      </c>
      <c r="I23" s="68" t="str">
        <f>+IF(H23&gt;90%,"Acciones Efectivas",IF(H23&gt;70%,"Acciones en proceso de implementación",IF(H23&gt;50%,"Acciones requieren Mejora y/o el efecto del riesgo es residual y la empresa lo asume","Acciones Ineficaces")))</f>
        <v>Acciones Efectivas</v>
      </c>
    </row>
    <row r="24" spans="1:9" ht="72" customHeight="1" x14ac:dyDescent="0.25">
      <c r="A24" s="56"/>
      <c r="B24" s="57"/>
      <c r="C24" s="13" t="s">
        <v>9</v>
      </c>
      <c r="D24" s="14" t="s">
        <v>30</v>
      </c>
      <c r="E24" s="3" t="s">
        <v>31</v>
      </c>
      <c r="G24" s="4" t="s">
        <v>32</v>
      </c>
      <c r="H24" s="66"/>
      <c r="I24" s="68"/>
    </row>
    <row r="25" spans="1:9" ht="30" x14ac:dyDescent="0.25">
      <c r="A25" s="56"/>
      <c r="B25" s="57"/>
      <c r="C25" s="13" t="s">
        <v>9</v>
      </c>
      <c r="D25" s="14" t="s">
        <v>33</v>
      </c>
      <c r="E25" s="3" t="s">
        <v>34</v>
      </c>
      <c r="G25" s="4" t="s">
        <v>35</v>
      </c>
      <c r="H25" s="66"/>
      <c r="I25" s="68"/>
    </row>
    <row r="26" spans="1:9" ht="90" x14ac:dyDescent="0.25">
      <c r="A26" s="56"/>
      <c r="B26" s="57"/>
      <c r="C26" s="13" t="s">
        <v>9</v>
      </c>
      <c r="D26" s="14" t="s">
        <v>36</v>
      </c>
      <c r="E26" s="3" t="s">
        <v>37</v>
      </c>
      <c r="G26" s="4" t="s">
        <v>38</v>
      </c>
      <c r="H26" s="66"/>
      <c r="I26" s="68"/>
    </row>
    <row r="27" spans="1:9" x14ac:dyDescent="0.25">
      <c r="C27"/>
      <c r="H27"/>
    </row>
    <row r="28" spans="1:9" ht="27.95" customHeight="1" x14ac:dyDescent="0.25">
      <c r="A28" s="40" t="s">
        <v>39</v>
      </c>
      <c r="B28" s="41">
        <v>0.27</v>
      </c>
      <c r="C28" s="44" t="s">
        <v>8</v>
      </c>
      <c r="D28" s="61" t="s">
        <v>40</v>
      </c>
      <c r="E28" s="3" t="s">
        <v>41</v>
      </c>
      <c r="G28" s="55" t="s">
        <v>42</v>
      </c>
      <c r="H28" s="49">
        <v>1</v>
      </c>
      <c r="I28" s="37" t="str">
        <f>+IF(H28&gt;90%,"Acciones Efectivas",IF(H28&gt;70%,"Acciones en proceso de implementación",IF(H28&gt;50%,"Acciones requieren Mejora y/o el efecto del riesgo es residual y la empresa lo asume","Acciones Ineficaces")))</f>
        <v>Acciones Efectivas</v>
      </c>
    </row>
    <row r="29" spans="1:9" ht="30" x14ac:dyDescent="0.25">
      <c r="A29" s="40"/>
      <c r="B29" s="42"/>
      <c r="C29" s="44"/>
      <c r="D29" s="61"/>
      <c r="E29" s="15" t="s">
        <v>43</v>
      </c>
      <c r="G29" s="55"/>
      <c r="H29" s="50"/>
      <c r="I29" s="38"/>
    </row>
    <row r="30" spans="1:9" ht="45" x14ac:dyDescent="0.25">
      <c r="A30" s="40"/>
      <c r="B30" s="42"/>
      <c r="C30" s="44"/>
      <c r="D30" s="61"/>
      <c r="E30" s="15" t="s">
        <v>44</v>
      </c>
      <c r="G30" s="55"/>
      <c r="H30" s="50"/>
      <c r="I30" s="38"/>
    </row>
    <row r="31" spans="1:9" ht="30" x14ac:dyDescent="0.25">
      <c r="A31" s="40"/>
      <c r="B31" s="42"/>
      <c r="C31" s="44"/>
      <c r="D31" s="61"/>
      <c r="E31" s="15" t="s">
        <v>45</v>
      </c>
      <c r="G31" s="55"/>
      <c r="H31" s="50"/>
      <c r="I31" s="38"/>
    </row>
    <row r="32" spans="1:9" ht="14.1" customHeight="1" x14ac:dyDescent="0.25">
      <c r="A32" s="40"/>
      <c r="B32" s="42"/>
      <c r="C32" s="44"/>
      <c r="D32" s="61"/>
      <c r="E32" s="15" t="s">
        <v>46</v>
      </c>
      <c r="G32" s="55"/>
      <c r="H32" s="50"/>
      <c r="I32" s="38"/>
    </row>
    <row r="33" spans="1:9" ht="30" x14ac:dyDescent="0.25">
      <c r="A33" s="40"/>
      <c r="B33" s="42"/>
      <c r="C33" s="44"/>
      <c r="D33" s="61"/>
      <c r="E33" s="3" t="s">
        <v>47</v>
      </c>
      <c r="G33" s="55"/>
      <c r="H33" s="50"/>
      <c r="I33" s="39"/>
    </row>
    <row r="34" spans="1:9" ht="45" x14ac:dyDescent="0.25">
      <c r="A34" s="40"/>
      <c r="B34" s="42"/>
      <c r="C34" s="5" t="s">
        <v>8</v>
      </c>
      <c r="D34" s="16" t="s">
        <v>48</v>
      </c>
      <c r="E34" s="3" t="s">
        <v>49</v>
      </c>
      <c r="G34" s="4" t="s">
        <v>50</v>
      </c>
      <c r="H34" s="7">
        <v>1</v>
      </c>
      <c r="I34" s="8" t="str">
        <f>+IF(H34&gt;90%,"Acciones Efectivas",IF(H34&gt;70%,"Acciones en proceso de implementación",IF(H34&gt;50%,"Acciones requieren Mejora y/o el efecto del riesgo es residual y la empresa lo asume","Acciones Ineficaces")))</f>
        <v>Acciones Efectivas</v>
      </c>
    </row>
    <row r="35" spans="1:9" ht="45" x14ac:dyDescent="0.25">
      <c r="A35" s="40"/>
      <c r="B35" s="42"/>
      <c r="C35" s="5" t="s">
        <v>8</v>
      </c>
      <c r="D35" s="16" t="s">
        <v>51</v>
      </c>
      <c r="E35" s="3" t="s">
        <v>52</v>
      </c>
      <c r="G35" s="4" t="s">
        <v>53</v>
      </c>
      <c r="H35" s="7">
        <v>1</v>
      </c>
      <c r="I35" s="8" t="str">
        <f>+IF(H35&gt;90%,"Acciones Efectivas",IF(H35&gt;70%,"Acciones en proceso de implementación",IF(H35&gt;50%,"Acciones requieren Mejora y/o el efecto del riesgo es residual y la empresa lo asume","Acciones Ineficaces")))</f>
        <v>Acciones Efectivas</v>
      </c>
    </row>
    <row r="36" spans="1:9" ht="30" x14ac:dyDescent="0.25">
      <c r="A36" s="40"/>
      <c r="B36" s="42"/>
      <c r="C36" s="44" t="s">
        <v>8</v>
      </c>
      <c r="D36" s="61" t="s">
        <v>54</v>
      </c>
      <c r="E36" s="3" t="s">
        <v>55</v>
      </c>
      <c r="G36" s="55" t="s">
        <v>56</v>
      </c>
      <c r="H36" s="49">
        <v>1</v>
      </c>
      <c r="I36" s="37" t="str">
        <f>+IF(H36&gt;90%,"Acciones Efectivas",IF(H36&gt;70%,"Acciones en proceso de implementación",IF(H36&gt;50%,"Acciones requieren Mejora y/o el efecto del riesgo es residual y la empresa lo asume","Acciones Ineficaces")))</f>
        <v>Acciones Efectivas</v>
      </c>
    </row>
    <row r="37" spans="1:9" ht="20.100000000000001" customHeight="1" x14ac:dyDescent="0.25">
      <c r="A37" s="40"/>
      <c r="B37" s="42"/>
      <c r="C37" s="44"/>
      <c r="D37" s="61"/>
      <c r="E37" s="3" t="s">
        <v>57</v>
      </c>
      <c r="G37" s="55"/>
      <c r="H37" s="49"/>
      <c r="I37" s="51"/>
    </row>
    <row r="38" spans="1:9" ht="30" x14ac:dyDescent="0.25">
      <c r="A38" s="40"/>
      <c r="B38" s="42"/>
      <c r="C38" s="44"/>
      <c r="D38" s="61"/>
      <c r="E38" s="3" t="s">
        <v>58</v>
      </c>
      <c r="G38" s="55"/>
      <c r="H38" s="49"/>
      <c r="I38" s="52"/>
    </row>
    <row r="39" spans="1:9" ht="30" x14ac:dyDescent="0.25">
      <c r="A39" s="40"/>
      <c r="B39" s="42"/>
      <c r="C39" s="44" t="s">
        <v>8</v>
      </c>
      <c r="D39" s="61" t="s">
        <v>59</v>
      </c>
      <c r="E39" s="3" t="s">
        <v>60</v>
      </c>
      <c r="G39" s="3" t="s">
        <v>61</v>
      </c>
      <c r="H39" s="49">
        <v>1</v>
      </c>
      <c r="I39" s="37" t="str">
        <f>+IF(H39&gt;90%,"Acciones Efectivas",IF(H39&gt;70%,"Acciones en proceso de implementación",IF(H39&gt;50%,"Acciones requieren Mejora y/o el efecto del riesgo es residual y la empresa lo asume","Acciones Ineficaces")))</f>
        <v>Acciones Efectivas</v>
      </c>
    </row>
    <row r="40" spans="1:9" ht="32.1" customHeight="1" x14ac:dyDescent="0.25">
      <c r="A40" s="40"/>
      <c r="B40" s="42"/>
      <c r="C40" s="44"/>
      <c r="D40" s="61"/>
      <c r="E40" s="3" t="s">
        <v>62</v>
      </c>
      <c r="G40" s="17" t="s">
        <v>63</v>
      </c>
      <c r="H40" s="50"/>
      <c r="I40" s="39"/>
    </row>
    <row r="41" spans="1:9" ht="20.100000000000001" customHeight="1" x14ac:dyDescent="0.25">
      <c r="A41" s="40"/>
      <c r="B41" s="42"/>
      <c r="C41" s="44" t="s">
        <v>8</v>
      </c>
      <c r="D41" s="61" t="s">
        <v>64</v>
      </c>
      <c r="E41" s="3" t="s">
        <v>65</v>
      </c>
      <c r="G41" s="55" t="s">
        <v>66</v>
      </c>
      <c r="H41" s="49">
        <v>1</v>
      </c>
      <c r="I41" s="37" t="str">
        <f>+IF(H41&gt;90%,"Acciones Efectivas",IF(H41&gt;70%,"Acciones en proceso de implementación",IF(H41&gt;50%,"Acciones requieren Mejora y/o el efecto del riesgo es residual y la empresa lo asume","Acciones Ineficaces")))</f>
        <v>Acciones Efectivas</v>
      </c>
    </row>
    <row r="42" spans="1:9" ht="20.100000000000001" customHeight="1" x14ac:dyDescent="0.25">
      <c r="A42" s="40"/>
      <c r="B42" s="42"/>
      <c r="C42" s="44"/>
      <c r="D42" s="61"/>
      <c r="E42" s="3" t="s">
        <v>67</v>
      </c>
      <c r="G42" s="55"/>
      <c r="H42" s="50"/>
      <c r="I42" s="38"/>
    </row>
    <row r="43" spans="1:9" ht="45" x14ac:dyDescent="0.25">
      <c r="A43" s="40"/>
      <c r="B43" s="42"/>
      <c r="C43" s="44"/>
      <c r="D43" s="61"/>
      <c r="E43" s="15" t="s">
        <v>68</v>
      </c>
      <c r="G43" s="55"/>
      <c r="H43" s="50"/>
      <c r="I43" s="38"/>
    </row>
    <row r="44" spans="1:9" ht="14.1" customHeight="1" x14ac:dyDescent="0.25">
      <c r="A44" s="40"/>
      <c r="B44" s="42"/>
      <c r="C44" s="44"/>
      <c r="D44" s="61"/>
      <c r="E44" s="15" t="s">
        <v>69</v>
      </c>
      <c r="G44" s="55"/>
      <c r="H44" s="50"/>
      <c r="I44" s="38"/>
    </row>
    <row r="45" spans="1:9" ht="14.1" customHeight="1" x14ac:dyDescent="0.25">
      <c r="A45" s="40"/>
      <c r="B45" s="42"/>
      <c r="C45" s="44"/>
      <c r="D45" s="61"/>
      <c r="E45" s="15" t="s">
        <v>70</v>
      </c>
      <c r="G45" s="55"/>
      <c r="H45" s="50"/>
      <c r="I45" s="38"/>
    </row>
    <row r="46" spans="1:9" ht="45" x14ac:dyDescent="0.25">
      <c r="A46" s="40"/>
      <c r="B46" s="42"/>
      <c r="C46" s="44"/>
      <c r="D46" s="61"/>
      <c r="E46" s="3" t="s">
        <v>71</v>
      </c>
      <c r="G46" s="55"/>
      <c r="H46" s="50"/>
      <c r="I46" s="38"/>
    </row>
    <row r="47" spans="1:9" ht="45" x14ac:dyDescent="0.25">
      <c r="A47" s="40"/>
      <c r="B47" s="43"/>
      <c r="C47" s="44"/>
      <c r="D47" s="61"/>
      <c r="E47" s="3" t="s">
        <v>72</v>
      </c>
      <c r="G47" s="55"/>
      <c r="H47" s="50"/>
      <c r="I47" s="39"/>
    </row>
    <row r="48" spans="1:9" x14ac:dyDescent="0.25">
      <c r="C48"/>
      <c r="H48"/>
    </row>
    <row r="49" spans="1:9" ht="27.95" customHeight="1" x14ac:dyDescent="0.25">
      <c r="A49" s="56" t="s">
        <v>73</v>
      </c>
      <c r="B49" s="57">
        <v>1</v>
      </c>
      <c r="C49" s="54" t="s">
        <v>8</v>
      </c>
      <c r="D49" s="45" t="s">
        <v>74</v>
      </c>
      <c r="E49" s="3" t="s">
        <v>75</v>
      </c>
      <c r="G49" s="3" t="s">
        <v>76</v>
      </c>
      <c r="H49" s="49">
        <v>1</v>
      </c>
      <c r="I49" s="37" t="str">
        <f>+IF(H49&gt;90%,"Acciones Efectivas",IF(H49&gt;70%,"Acciones en proceso de implementación",IF(H49&gt;50%,"Acciones requieren Mejora y/o el efecto del riesgo es residual y la empresa lo asume","Acciones Ineficaces")))</f>
        <v>Acciones Efectivas</v>
      </c>
    </row>
    <row r="50" spans="1:9" ht="30.95" customHeight="1" x14ac:dyDescent="0.25">
      <c r="A50" s="56"/>
      <c r="B50" s="57"/>
      <c r="C50" s="42"/>
      <c r="D50" s="46"/>
      <c r="E50" s="3" t="s">
        <v>77</v>
      </c>
      <c r="G50" s="17" t="s">
        <v>78</v>
      </c>
      <c r="H50" s="50"/>
      <c r="I50" s="38"/>
    </row>
    <row r="51" spans="1:9" ht="30" x14ac:dyDescent="0.25">
      <c r="A51" s="56"/>
      <c r="B51" s="57"/>
      <c r="C51" s="43"/>
      <c r="D51" s="47"/>
      <c r="E51" s="3" t="s">
        <v>19</v>
      </c>
      <c r="G51" s="16" t="s">
        <v>79</v>
      </c>
      <c r="H51" s="50"/>
      <c r="I51" s="39"/>
    </row>
    <row r="52" spans="1:9" ht="45" x14ac:dyDescent="0.25">
      <c r="A52" s="56"/>
      <c r="B52" s="57"/>
      <c r="C52" s="5" t="s">
        <v>8</v>
      </c>
      <c r="D52" s="4" t="s">
        <v>80</v>
      </c>
      <c r="E52" s="3" t="s">
        <v>81</v>
      </c>
      <c r="G52" s="18" t="s">
        <v>82</v>
      </c>
      <c r="H52" s="7">
        <v>1</v>
      </c>
      <c r="I52" s="8" t="str">
        <f>+IF(H52&gt;90%,"Acciones Efectivas",IF(H52&gt;70%,"Acciones en proceso de implementación",IF(H52&gt;50%,"Acciones requieren Mejora y/o el efecto del riesgo es residual y la empresa lo asume","Acciones Ineficaces")))</f>
        <v>Acciones Efectivas</v>
      </c>
    </row>
    <row r="53" spans="1:9" ht="30" customHeight="1" x14ac:dyDescent="0.25">
      <c r="A53" s="56"/>
      <c r="B53" s="57"/>
      <c r="C53" s="54" t="s">
        <v>8</v>
      </c>
      <c r="D53" s="58" t="s">
        <v>83</v>
      </c>
      <c r="E53" s="19" t="s">
        <v>84</v>
      </c>
      <c r="G53" s="61" t="s">
        <v>85</v>
      </c>
      <c r="H53" s="49">
        <v>1</v>
      </c>
      <c r="I53" s="37" t="str">
        <f>+IF(H53&gt;90%,"Acciones Efectivas",IF(H53&gt;70%,"Acciones en proceso de implementación",IF(H53&gt;50%,"Acciones requieren Mejora y/o el efecto del riesgo es residual y la empresa lo asume","Acciones Ineficaces")))</f>
        <v>Acciones Efectivas</v>
      </c>
    </row>
    <row r="54" spans="1:9" ht="14.1" customHeight="1" x14ac:dyDescent="0.25">
      <c r="A54" s="56"/>
      <c r="B54" s="57"/>
      <c r="C54" s="42"/>
      <c r="D54" s="59"/>
      <c r="E54" s="19" t="s">
        <v>86</v>
      </c>
      <c r="G54" s="61"/>
      <c r="H54" s="49"/>
      <c r="I54" s="51"/>
    </row>
    <row r="55" spans="1:9" ht="45" x14ac:dyDescent="0.25">
      <c r="A55" s="56"/>
      <c r="B55" s="57"/>
      <c r="C55" s="42"/>
      <c r="D55" s="59"/>
      <c r="E55" s="3" t="s">
        <v>87</v>
      </c>
      <c r="G55" s="61"/>
      <c r="H55" s="49"/>
      <c r="I55" s="51"/>
    </row>
    <row r="56" spans="1:9" ht="14.1" customHeight="1" x14ac:dyDescent="0.25">
      <c r="A56" s="56"/>
      <c r="B56" s="57"/>
      <c r="C56" s="42"/>
      <c r="D56" s="59"/>
      <c r="E56" s="3" t="s">
        <v>88</v>
      </c>
      <c r="G56" s="53" t="s">
        <v>89</v>
      </c>
      <c r="H56" s="49"/>
      <c r="I56" s="51"/>
    </row>
    <row r="57" spans="1:9" ht="30" x14ac:dyDescent="0.25">
      <c r="A57" s="56"/>
      <c r="B57" s="57"/>
      <c r="C57" s="42"/>
      <c r="D57" s="59"/>
      <c r="E57" s="3" t="s">
        <v>90</v>
      </c>
      <c r="G57" s="53"/>
      <c r="H57" s="49"/>
      <c r="I57" s="51"/>
    </row>
    <row r="58" spans="1:9" ht="30" x14ac:dyDescent="0.25">
      <c r="A58" s="56"/>
      <c r="B58" s="57"/>
      <c r="C58" s="42"/>
      <c r="D58" s="59"/>
      <c r="E58" s="3" t="s">
        <v>91</v>
      </c>
      <c r="G58" s="53"/>
      <c r="H58" s="49"/>
      <c r="I58" s="51"/>
    </row>
    <row r="59" spans="1:9" ht="20.100000000000001" customHeight="1" x14ac:dyDescent="0.25">
      <c r="A59" s="56"/>
      <c r="B59" s="57"/>
      <c r="C59" s="43"/>
      <c r="D59" s="60"/>
      <c r="E59" s="3" t="s">
        <v>92</v>
      </c>
      <c r="G59" s="53"/>
      <c r="H59" s="49"/>
      <c r="I59" s="52"/>
    </row>
    <row r="60" spans="1:9" ht="30" x14ac:dyDescent="0.25">
      <c r="A60" s="56"/>
      <c r="B60" s="57"/>
      <c r="C60" s="54" t="s">
        <v>8</v>
      </c>
      <c r="D60" s="45" t="s">
        <v>93</v>
      </c>
      <c r="E60" s="3" t="s">
        <v>94</v>
      </c>
      <c r="G60" s="55" t="s">
        <v>95</v>
      </c>
      <c r="H60" s="49">
        <v>0.81</v>
      </c>
      <c r="I60" s="37" t="str">
        <f>+IF(H60&gt;90%,"Acciones Efectivas",IF(H60&gt;70%,"Acciones en proceso de implementación",IF(H60&gt;50%,"Acciones requieren Mejora y/o el efecto del riesgo es residual y la empresa lo asume","Acciones Ineficaces")))</f>
        <v>Acciones en proceso de implementación</v>
      </c>
    </row>
    <row r="61" spans="1:9" ht="30" x14ac:dyDescent="0.25">
      <c r="A61" s="56"/>
      <c r="B61" s="57"/>
      <c r="C61" s="43"/>
      <c r="D61" s="47"/>
      <c r="E61" s="3" t="s">
        <v>96</v>
      </c>
      <c r="G61" s="55"/>
      <c r="H61" s="50"/>
      <c r="I61" s="39"/>
    </row>
    <row r="62" spans="1:9" ht="90" customHeight="1" x14ac:dyDescent="0.25">
      <c r="A62" s="56"/>
      <c r="B62" s="57"/>
      <c r="C62" s="5" t="s">
        <v>9</v>
      </c>
      <c r="D62" s="3" t="s">
        <v>97</v>
      </c>
      <c r="E62" s="3" t="s">
        <v>98</v>
      </c>
      <c r="G62" s="3" t="s">
        <v>99</v>
      </c>
      <c r="H62" s="7">
        <v>1</v>
      </c>
      <c r="I62" s="8" t="str">
        <f>+IF(H62&gt;90%,"Acciones Efectivas",IF(H62&gt;70%,"Acciones en proceso de implementación",IF(H62&gt;50%,"Acciones requieren Mejora y/o el efecto del riesgo es residual y la empresa lo asume","Acciones Ineficaces")))</f>
        <v>Acciones Efectivas</v>
      </c>
    </row>
    <row r="63" spans="1:9" ht="15" x14ac:dyDescent="0.25">
      <c r="A63"/>
      <c r="C63"/>
      <c r="H63"/>
      <c r="I63"/>
    </row>
    <row r="64" spans="1:9" ht="60" x14ac:dyDescent="0.25">
      <c r="A64" s="40" t="s">
        <v>100</v>
      </c>
      <c r="B64" s="41">
        <v>0.91</v>
      </c>
      <c r="C64" s="5" t="s">
        <v>8</v>
      </c>
      <c r="D64" s="16" t="s">
        <v>101</v>
      </c>
      <c r="E64" s="3" t="s">
        <v>102</v>
      </c>
      <c r="G64" s="3" t="s">
        <v>103</v>
      </c>
      <c r="H64" s="7">
        <v>0.33</v>
      </c>
      <c r="I64" s="8" t="str">
        <f>+IF(H64&gt;90%,"Acciones Efectivas",IF(H64&gt;70%,"Acciones en proceso de implementación",IF(H64&gt;50%,"Acciones requieren Mejora y/o el efecto del riesgo es residual y la empresa lo asume","Acciones Ineficaces")))</f>
        <v>Acciones Ineficaces</v>
      </c>
    </row>
    <row r="65" spans="1:9" ht="30" customHeight="1" x14ac:dyDescent="0.25">
      <c r="A65" s="40"/>
      <c r="B65" s="42"/>
      <c r="C65" s="44" t="s">
        <v>8</v>
      </c>
      <c r="D65" s="45" t="s">
        <v>104</v>
      </c>
      <c r="E65" s="15" t="s">
        <v>105</v>
      </c>
      <c r="G65" s="48" t="s">
        <v>106</v>
      </c>
      <c r="H65" s="49">
        <v>1</v>
      </c>
      <c r="I65" s="37" t="str">
        <f>+IF(H65&gt;90%,"Acciones Efectivas",IF(H65&gt;70%,"Acciones en proceso de implementación",IF(H65&gt;50%,"Acciones requieren Mejora y/o el efecto del riesgo es residual y la empresa lo asume","Acciones Ineficaces")))</f>
        <v>Acciones Efectivas</v>
      </c>
    </row>
    <row r="66" spans="1:9" ht="20.100000000000001" customHeight="1" x14ac:dyDescent="0.25">
      <c r="A66" s="40"/>
      <c r="B66" s="42"/>
      <c r="C66" s="44"/>
      <c r="D66" s="46"/>
      <c r="E66" s="15" t="s">
        <v>107</v>
      </c>
      <c r="G66" s="48"/>
      <c r="H66" s="50"/>
      <c r="I66" s="38"/>
    </row>
    <row r="67" spans="1:9" ht="20.100000000000001" customHeight="1" x14ac:dyDescent="0.25">
      <c r="A67" s="40"/>
      <c r="B67" s="42"/>
      <c r="C67" s="44"/>
      <c r="D67" s="47"/>
      <c r="E67" s="15" t="s">
        <v>108</v>
      </c>
      <c r="G67" s="48"/>
      <c r="H67" s="50"/>
      <c r="I67" s="39"/>
    </row>
    <row r="68" spans="1:9" ht="63" customHeight="1" x14ac:dyDescent="0.25">
      <c r="A68" s="40"/>
      <c r="B68" s="43"/>
      <c r="C68" s="5" t="s">
        <v>8</v>
      </c>
      <c r="D68" s="16" t="s">
        <v>109</v>
      </c>
      <c r="E68" s="3" t="s">
        <v>110</v>
      </c>
      <c r="G68" s="3" t="s">
        <v>111</v>
      </c>
      <c r="H68" s="7">
        <v>1</v>
      </c>
      <c r="I68" s="8" t="str">
        <f>+IF(H68&gt;90%,"Acciones Efectivas",IF(H68&gt;70%,"Acciones en proceso de implementación",IF(H68&gt;50%,"Acciones requieren Mejora y/o el efecto del riesgo es residual y la empresa lo asume","Acciones Ineficaces")))</f>
        <v>Acciones Efectivas</v>
      </c>
    </row>
    <row r="70" spans="1:9" ht="30" x14ac:dyDescent="0.25">
      <c r="G70" s="20" t="s">
        <v>112</v>
      </c>
      <c r="H70" s="21">
        <f>+AVERAGE(H5:H68)</f>
        <v>0.94588662790697675</v>
      </c>
      <c r="I70" s="21" t="str">
        <f>+IF(H70&gt;90%,"Acciones Efectivas",IF(H70&gt;70%,"Acciones en proceso de implementación",IF(H70&gt;50%,"Acciones requieren Mejora y/o el efecto del riesgo es residual y la empresa lo asume","Acciones Ineficaces")))</f>
        <v>Acciones Efectivas</v>
      </c>
    </row>
    <row r="74" spans="1:9" ht="14.1" customHeight="1" x14ac:dyDescent="0.25"/>
  </sheetData>
  <mergeCells count="62">
    <mergeCell ref="A1:G1"/>
    <mergeCell ref="H1:I1"/>
    <mergeCell ref="A3:A4"/>
    <mergeCell ref="B3:B4"/>
    <mergeCell ref="C3:D4"/>
    <mergeCell ref="E3:E4"/>
    <mergeCell ref="G3:I3"/>
    <mergeCell ref="I16:I22"/>
    <mergeCell ref="G18:G19"/>
    <mergeCell ref="H23:H26"/>
    <mergeCell ref="I23:I26"/>
    <mergeCell ref="A5:A14"/>
    <mergeCell ref="A16:A26"/>
    <mergeCell ref="B16:B26"/>
    <mergeCell ref="C16:C20"/>
    <mergeCell ref="D16:D20"/>
    <mergeCell ref="H16:H22"/>
    <mergeCell ref="A28:A47"/>
    <mergeCell ref="B28:B47"/>
    <mergeCell ref="C28:C33"/>
    <mergeCell ref="D28:D33"/>
    <mergeCell ref="G28:G33"/>
    <mergeCell ref="C39:C40"/>
    <mergeCell ref="D39:D40"/>
    <mergeCell ref="I28:I33"/>
    <mergeCell ref="C36:C38"/>
    <mergeCell ref="D36:D38"/>
    <mergeCell ref="G36:G38"/>
    <mergeCell ref="H36:H38"/>
    <mergeCell ref="I36:I38"/>
    <mergeCell ref="H28:H33"/>
    <mergeCell ref="I39:I40"/>
    <mergeCell ref="C41:C47"/>
    <mergeCell ref="D41:D47"/>
    <mergeCell ref="G41:G47"/>
    <mergeCell ref="H41:H47"/>
    <mergeCell ref="I41:I47"/>
    <mergeCell ref="H39:H40"/>
    <mergeCell ref="I49:I51"/>
    <mergeCell ref="C53:C59"/>
    <mergeCell ref="D53:D59"/>
    <mergeCell ref="G53:G55"/>
    <mergeCell ref="H53:H59"/>
    <mergeCell ref="A49:A62"/>
    <mergeCell ref="B49:B62"/>
    <mergeCell ref="C49:C51"/>
    <mergeCell ref="D49:D51"/>
    <mergeCell ref="H49:H51"/>
    <mergeCell ref="I53:I59"/>
    <mergeCell ref="G56:G59"/>
    <mergeCell ref="C60:C61"/>
    <mergeCell ref="D60:D61"/>
    <mergeCell ref="G60:G61"/>
    <mergeCell ref="H60:H61"/>
    <mergeCell ref="I60:I61"/>
    <mergeCell ref="I65:I67"/>
    <mergeCell ref="A64:A68"/>
    <mergeCell ref="B64:B68"/>
    <mergeCell ref="C65:C67"/>
    <mergeCell ref="D65:D67"/>
    <mergeCell ref="G65:G67"/>
    <mergeCell ref="H65:H67"/>
  </mergeCells>
  <pageMargins left="0.75" right="0.75" top="1" bottom="1" header="0.5" footer="0.5"/>
  <pageSetup orientation="portrait" horizontalDpi="4294967292" verticalDpi="4294967292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eval 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Lozano</dc:creator>
  <cp:lastModifiedBy>July</cp:lastModifiedBy>
  <dcterms:created xsi:type="dcterms:W3CDTF">2021-05-21T18:11:25Z</dcterms:created>
  <dcterms:modified xsi:type="dcterms:W3CDTF">2021-11-29T02:58:50Z</dcterms:modified>
</cp:coreProperties>
</file>