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4380" windowHeight="4190" activeTab="2"/>
  </bookViews>
  <sheets>
    <sheet name="Anexo 03 2021" sheetId="2" r:id="rId1"/>
    <sheet name="Anexo 03 2022" sheetId="3" r:id="rId2"/>
    <sheet name="Anexo 03 2023" sheetId="4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4"/>
  <c r="E5" i="4"/>
  <c r="E6" i="4"/>
  <c r="E7" i="4"/>
  <c r="E8" i="4"/>
  <c r="E9" i="4"/>
  <c r="E10" i="4"/>
  <c r="E11" i="4"/>
  <c r="E12" i="4"/>
  <c r="E13" i="4"/>
  <c r="E14" i="4"/>
  <c r="E3" i="4"/>
  <c r="F4" i="4"/>
  <c r="F5" i="4"/>
  <c r="F6" i="4"/>
  <c r="F7" i="4"/>
  <c r="F8" i="4"/>
  <c r="F9" i="4"/>
  <c r="F10" i="4"/>
  <c r="F11" i="4"/>
  <c r="F12" i="4"/>
  <c r="F13" i="4"/>
  <c r="F14" i="4"/>
  <c r="F3" i="4"/>
  <c r="E4" i="3"/>
  <c r="E5" i="3"/>
  <c r="E6" i="3"/>
  <c r="E7" i="3"/>
  <c r="E8" i="3"/>
  <c r="E9" i="3"/>
  <c r="E10" i="3"/>
  <c r="E11" i="3"/>
  <c r="E12" i="3"/>
  <c r="E13" i="3"/>
  <c r="E14" i="3"/>
  <c r="E3" i="3"/>
  <c r="E14" i="2"/>
  <c r="E13" i="2"/>
  <c r="E12" i="2"/>
  <c r="E11" i="2"/>
  <c r="E10" i="2"/>
  <c r="E9" i="2"/>
  <c r="E8" i="2"/>
  <c r="E7" i="2"/>
  <c r="E6" i="2"/>
  <c r="E5" i="2"/>
  <c r="E4" i="2"/>
  <c r="D3" i="2" l="1"/>
  <c r="D4" i="2"/>
  <c r="D5" i="2"/>
  <c r="D6" i="2"/>
  <c r="D7" i="2"/>
  <c r="D8" i="2"/>
  <c r="D9" i="2"/>
  <c r="D10" i="2"/>
  <c r="D11" i="2"/>
  <c r="D12" i="2"/>
  <c r="D13" i="2"/>
  <c r="D14" i="2"/>
  <c r="F15" i="4" l="1"/>
  <c r="E15" i="4"/>
  <c r="C15" i="4"/>
  <c r="B15" i="4"/>
  <c r="D4" i="3"/>
  <c r="D5" i="3"/>
  <c r="D6" i="3"/>
  <c r="D7" i="3"/>
  <c r="D8" i="3"/>
  <c r="D9" i="3"/>
  <c r="D10" i="3"/>
  <c r="D11" i="3"/>
  <c r="D12" i="3"/>
  <c r="D13" i="3"/>
  <c r="D14" i="3"/>
  <c r="D3" i="3"/>
  <c r="E15" i="3"/>
  <c r="C15" i="3"/>
  <c r="B15" i="3"/>
  <c r="E15" i="2"/>
  <c r="C15" i="2"/>
  <c r="B15" i="2"/>
  <c r="D15" i="3" l="1"/>
  <c r="D12" i="4"/>
  <c r="D8" i="4"/>
  <c r="D4" i="4"/>
  <c r="D9" i="4"/>
  <c r="D3" i="4"/>
  <c r="D11" i="4"/>
  <c r="D7" i="4"/>
  <c r="D13" i="4"/>
  <c r="D5" i="4"/>
  <c r="D14" i="4"/>
  <c r="D10" i="4"/>
  <c r="D6" i="4"/>
  <c r="E16" i="3"/>
  <c r="C14" i="3"/>
  <c r="C14" i="4" s="1"/>
  <c r="B14" i="3"/>
  <c r="B14" i="4" s="1"/>
  <c r="C13" i="3"/>
  <c r="C13" i="4" s="1"/>
  <c r="B13" i="3"/>
  <c r="B13" i="4" s="1"/>
  <c r="C12" i="3"/>
  <c r="C12" i="4" s="1"/>
  <c r="B12" i="3"/>
  <c r="B12" i="4" s="1"/>
  <c r="C11" i="3"/>
  <c r="C11" i="4" s="1"/>
  <c r="B11" i="3"/>
  <c r="B11" i="4" s="1"/>
  <c r="C10" i="3"/>
  <c r="C10" i="4" s="1"/>
  <c r="B10" i="3"/>
  <c r="B10" i="4" s="1"/>
  <c r="C9" i="3"/>
  <c r="C9" i="4" s="1"/>
  <c r="B9" i="3"/>
  <c r="B9" i="4" s="1"/>
  <c r="C8" i="3"/>
  <c r="C8" i="4" s="1"/>
  <c r="B8" i="3"/>
  <c r="B8" i="4" s="1"/>
  <c r="C7" i="3"/>
  <c r="C7" i="4" s="1"/>
  <c r="B7" i="3"/>
  <c r="B7" i="4" s="1"/>
  <c r="C6" i="3"/>
  <c r="C6" i="4" s="1"/>
  <c r="B6" i="3"/>
  <c r="B6" i="4" s="1"/>
  <c r="C5" i="3"/>
  <c r="C5" i="4" s="1"/>
  <c r="B5" i="3"/>
  <c r="B5" i="4" s="1"/>
  <c r="C4" i="3"/>
  <c r="C4" i="4" s="1"/>
  <c r="B4" i="3"/>
  <c r="B4" i="4" s="1"/>
  <c r="C3" i="3"/>
  <c r="B3" i="3"/>
  <c r="D15" i="4" l="1"/>
  <c r="F16" i="4" s="1"/>
  <c r="D15" i="2"/>
  <c r="E16" i="2" s="1"/>
  <c r="B3" i="4"/>
  <c r="C3" i="4"/>
</calcChain>
</file>

<file path=xl/sharedStrings.xml><?xml version="1.0" encoding="utf-8"?>
<sst xmlns="http://schemas.openxmlformats.org/spreadsheetml/2006/main" count="61" uniqueCount="26">
  <si>
    <t xml:space="preserve">mes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</si>
  <si>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</si>
  <si>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</si>
  <si>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</si>
  <si>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</si>
  <si>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</si>
  <si>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</si>
  <si>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</si>
  <si>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</si>
  <si>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</si>
  <si>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</si>
  <si>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</si>
  <si>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</si>
  <si>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arriendo bodega con local </t>
  </si>
  <si>
    <t>costos administrativos 2021</t>
  </si>
  <si>
    <t>costos administrativos 2022</t>
  </si>
  <si>
    <t>impuesto ICA</t>
  </si>
  <si>
    <t>Impuesto ICA</t>
  </si>
  <si>
    <t>impuesto de renta</t>
  </si>
  <si>
    <t xml:space="preserve">total gastos de personal </t>
  </si>
  <si>
    <t>servicios públicos</t>
  </si>
  <si>
    <t>Total 2021</t>
  </si>
  <si>
    <t xml:space="preserve">total año </t>
  </si>
  <si>
    <t>Total 2022</t>
  </si>
  <si>
    <t>costos administrativos 2023</t>
  </si>
  <si>
    <t>Total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</si>
</sst>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42" fontId="2" fillId="0" borderId="1" xfId="1" applyFont="1" applyBorder="1" applyAlignment="1">
      <alignment horizontal="center"/>
    </xf>
    <xf numFmtId="42" fontId="2" fillId="0" borderId="1" xfId="1" applyFont="1" applyBorder="1"/>
    <xf numFmtId="0" fontId="2" fillId="0" borderId="0" xfId="0" applyFont="1"/>
    <xf numFmtId="42" fontId="2" fillId="0" borderId="1" xfId="0" applyNumberFormat="1" applyFont="1" applyBorder="1"/>
    <xf numFmtId="42" fontId="2" fillId="0" borderId="0" xfId="0" applyNumberFormat="1" applyFont="1"/>
    <xf numFmtId="44" fontId="2" fillId="0" borderId="1" xfId="0" applyNumberFormat="1" applyFont="1" applyBorder="1"/>
    <xf numFmtId="42" fontId="2" fillId="0" borderId="0" xfId="1" applyFont="1"/>
    <xf numFmtId="0" fontId="2" fillId="3" borderId="1" xfId="0" applyFont="1" applyFill="1" applyBorder="1" applyAlignment="1">
      <alignment horizontal="center" vertical="center"/>
    </xf>
    <xf numFmtId="42" fontId="2" fillId="3" borderId="1" xfId="0" applyNumberFormat="1" applyFont="1" applyFill="1" applyBorder="1" applyAlignment="1">
      <alignment horizontal="center" vertical="center"/>
    </xf>
    <xf numFmtId="42" fontId="2" fillId="2" borderId="1" xfId="0" applyNumberFormat="1" applyFont="1" applyFill="1" applyBorder="1" applyAlignment="1">
      <alignment vertical="center"/>
    </xf>
    <xf numFmtId="42" fontId="2" fillId="0" borderId="1" xfId="0" quotePrefix="1" applyNumberFormat="1" applyFont="1" applyBorder="1"/>
    <xf numFmtId="0" fontId="2" fillId="2" borderId="1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mano%20de%20obr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ingres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Desktop/Nueva%20carpeta/estudio%20financiero/estado%20result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"/>
      <sheetName val="2022"/>
      <sheetName val="2023"/>
    </sheetNames>
    <sheetDataSet>
      <sheetData sheetId="0">
        <row r="19">
          <cell r="H19">
            <v>6431656</v>
          </cell>
        </row>
        <row r="20">
          <cell r="H20">
            <v>6431656</v>
          </cell>
        </row>
        <row r="21">
          <cell r="H21">
            <v>6431656</v>
          </cell>
        </row>
        <row r="22">
          <cell r="H22">
            <v>6431656</v>
          </cell>
        </row>
        <row r="23">
          <cell r="H23">
            <v>6431656</v>
          </cell>
        </row>
        <row r="24">
          <cell r="H24">
            <v>6431656</v>
          </cell>
        </row>
        <row r="25">
          <cell r="H25">
            <v>6431656</v>
          </cell>
        </row>
        <row r="26">
          <cell r="H26">
            <v>6431656</v>
          </cell>
        </row>
        <row r="27">
          <cell r="H27">
            <v>6431656</v>
          </cell>
        </row>
        <row r="28">
          <cell r="H28">
            <v>6431656</v>
          </cell>
        </row>
        <row r="29">
          <cell r="H29">
            <v>6431656</v>
          </cell>
        </row>
        <row r="30">
          <cell r="H30">
            <v>6431656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on"/>
      <sheetName val="2021"/>
      <sheetName val="2022"/>
      <sheetName val="2023"/>
    </sheetNames>
    <sheetDataSet>
      <sheetData sheetId="0"/>
      <sheetData sheetId="1">
        <row r="3">
          <cell r="D3">
            <v>0</v>
          </cell>
        </row>
        <row r="4">
          <cell r="D4">
            <v>37681304</v>
          </cell>
        </row>
        <row r="5">
          <cell r="D5">
            <v>47101630</v>
          </cell>
        </row>
        <row r="6">
          <cell r="D6">
            <v>56521956</v>
          </cell>
        </row>
        <row r="7">
          <cell r="D7">
            <v>37681304</v>
          </cell>
        </row>
        <row r="8">
          <cell r="D8">
            <v>56521956</v>
          </cell>
        </row>
        <row r="9">
          <cell r="D9">
            <v>65942282</v>
          </cell>
        </row>
        <row r="10">
          <cell r="D10">
            <v>75362608</v>
          </cell>
        </row>
        <row r="11">
          <cell r="D11">
            <v>94203260</v>
          </cell>
        </row>
        <row r="12">
          <cell r="D12">
            <v>56521956</v>
          </cell>
        </row>
        <row r="13">
          <cell r="D13">
            <v>84782934</v>
          </cell>
        </row>
        <row r="14">
          <cell r="D14">
            <v>65942282</v>
          </cell>
        </row>
      </sheetData>
      <sheetData sheetId="2">
        <row r="3">
          <cell r="H3">
            <v>77623488</v>
          </cell>
        </row>
        <row r="4">
          <cell r="H4">
            <v>49714680</v>
          </cell>
        </row>
        <row r="5">
          <cell r="H5">
            <v>69420552</v>
          </cell>
        </row>
        <row r="6">
          <cell r="H6">
            <v>79423488</v>
          </cell>
        </row>
        <row r="7">
          <cell r="H7">
            <v>49714680</v>
          </cell>
        </row>
        <row r="8">
          <cell r="H8">
            <v>79423488</v>
          </cell>
        </row>
        <row r="9">
          <cell r="H9">
            <v>89426424</v>
          </cell>
        </row>
        <row r="10">
          <cell r="H10">
            <v>99429360</v>
          </cell>
        </row>
        <row r="11">
          <cell r="H11">
            <v>129138168</v>
          </cell>
        </row>
        <row r="12">
          <cell r="H12">
            <v>79423488</v>
          </cell>
        </row>
        <row r="13">
          <cell r="H13">
            <v>119135232</v>
          </cell>
        </row>
        <row r="14">
          <cell r="H14">
            <v>89426424</v>
          </cell>
        </row>
      </sheetData>
      <sheetData sheetId="3">
        <row r="3">
          <cell r="H3">
            <v>102340240.8</v>
          </cell>
        </row>
        <row r="4">
          <cell r="H4">
            <v>71458168.560000002</v>
          </cell>
        </row>
        <row r="5">
          <cell r="H5">
            <v>92046216.719999999</v>
          </cell>
        </row>
        <row r="6">
          <cell r="H6">
            <v>102340240.8</v>
          </cell>
        </row>
        <row r="7">
          <cell r="H7">
            <v>71458168.560000002</v>
          </cell>
        </row>
        <row r="8">
          <cell r="H8">
            <v>102340240.8</v>
          </cell>
        </row>
        <row r="9">
          <cell r="H9">
            <v>122628288.96000001</v>
          </cell>
        </row>
        <row r="10">
          <cell r="H10">
            <v>132922313.04000001</v>
          </cell>
        </row>
        <row r="11">
          <cell r="H11">
            <v>173798409.36000001</v>
          </cell>
        </row>
        <row r="12">
          <cell r="H12">
            <v>102340240.8</v>
          </cell>
        </row>
        <row r="13">
          <cell r="H13">
            <v>153510361.19999999</v>
          </cell>
        </row>
        <row r="14">
          <cell r="H14">
            <v>122628288.96000001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6"/>
    </sheetNames>
    <sheetDataSet>
      <sheetData sheetId="0">
        <row r="45">
          <cell r="E45">
            <v>27819382.169303995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22" sqref="D22"/>
    </sheetView>
  </sheetViews>
  <sheetFormatPr baseColWidth="10" defaultRowHeight="14" x14ac:dyDescent="0.3"/>
  <cols>
    <col min="1" max="1" width="10.90625" style="6"/>
    <col min="2" max="2" width="12.453125" style="6" customWidth="1"/>
    <col min="3" max="3" width="12.1796875" style="6" bestFit="1" customWidth="1"/>
    <col min="4" max="4" width="13.6328125" style="6" bestFit="1" customWidth="1"/>
    <col min="5" max="5" width="13.1796875" style="6" bestFit="1" customWidth="1"/>
    <col min="6" max="7" width="11.1796875" style="6" bestFit="1" customWidth="1"/>
    <col min="8" max="8" width="12.1796875" style="6" bestFit="1" customWidth="1"/>
    <col min="9" max="9" width="11.1796875" style="6" bestFit="1" customWidth="1"/>
    <col min="10" max="16384" width="10.90625" style="6"/>
  </cols>
  <sheetData>
    <row r="1" spans="1:8" ht="22" customHeight="1" x14ac:dyDescent="0.3">
      <c r="A1" s="15" t="s">
        <v>14</v>
      </c>
      <c r="B1" s="15"/>
      <c r="C1" s="15"/>
      <c r="D1" s="15"/>
      <c r="E1" s="15"/>
    </row>
    <row r="2" spans="1:8" ht="42" x14ac:dyDescent="0.3">
      <c r="A2" s="1" t="s">
        <v>0</v>
      </c>
      <c r="B2" s="2" t="s">
        <v>13</v>
      </c>
      <c r="C2" s="2" t="s">
        <v>20</v>
      </c>
      <c r="D2" s="2" t="s">
        <v>19</v>
      </c>
      <c r="E2" s="1" t="s">
        <v>16</v>
      </c>
    </row>
    <row r="3" spans="1:8" x14ac:dyDescent="0.3">
      <c r="A3" s="3" t="s">
        <v>1</v>
      </c>
      <c r="B3" s="4">
        <v>1200000</v>
      </c>
      <c r="C3" s="5">
        <v>350000</v>
      </c>
      <c r="D3" s="7">
        <f>'[1]2021'!H19</f>
        <v>6431656</v>
      </c>
      <c r="E3" s="7">
        <f>('[2]2021'!D3/1000)*6.9</f>
        <v>0</v>
      </c>
    </row>
    <row r="4" spans="1:8" x14ac:dyDescent="0.3">
      <c r="A4" s="3" t="s">
        <v>2</v>
      </c>
      <c r="B4" s="4">
        <v>1200000</v>
      </c>
      <c r="C4" s="5">
        <v>350000</v>
      </c>
      <c r="D4" s="7">
        <f>'[1]2021'!H20</f>
        <v>6431656</v>
      </c>
      <c r="E4" s="7">
        <f>('[2]2021'!D4/1000)*6.9</f>
        <v>260000.9976</v>
      </c>
      <c r="G4" s="10"/>
    </row>
    <row r="5" spans="1:8" x14ac:dyDescent="0.3">
      <c r="A5" s="3" t="s">
        <v>3</v>
      </c>
      <c r="B5" s="4">
        <v>1200000</v>
      </c>
      <c r="C5" s="5">
        <v>350000</v>
      </c>
      <c r="D5" s="7">
        <f>'[1]2021'!H21</f>
        <v>6431656</v>
      </c>
      <c r="E5" s="7">
        <f>('[2]2021'!D5/1000)*6.9</f>
        <v>325001.24699999997</v>
      </c>
    </row>
    <row r="6" spans="1:8" x14ac:dyDescent="0.3">
      <c r="A6" s="3" t="s">
        <v>4</v>
      </c>
      <c r="B6" s="4">
        <v>1200000</v>
      </c>
      <c r="C6" s="5">
        <v>350000</v>
      </c>
      <c r="D6" s="7">
        <f>'[1]2021'!H22</f>
        <v>6431656</v>
      </c>
      <c r="E6" s="7">
        <f>('[2]2021'!D6/1000)*6.9</f>
        <v>390001.4964</v>
      </c>
    </row>
    <row r="7" spans="1:8" x14ac:dyDescent="0.3">
      <c r="A7" s="3" t="s">
        <v>5</v>
      </c>
      <c r="B7" s="4">
        <v>1200000</v>
      </c>
      <c r="C7" s="5">
        <v>350000</v>
      </c>
      <c r="D7" s="7">
        <f>'[1]2021'!H23</f>
        <v>6431656</v>
      </c>
      <c r="E7" s="7">
        <f>('[2]2021'!D7/1000)*6.9</f>
        <v>260000.9976</v>
      </c>
      <c r="G7" s="8"/>
      <c r="H7" s="10"/>
    </row>
    <row r="8" spans="1:8" x14ac:dyDescent="0.3">
      <c r="A8" s="3" t="s">
        <v>6</v>
      </c>
      <c r="B8" s="4">
        <v>1200000</v>
      </c>
      <c r="C8" s="5">
        <v>350000</v>
      </c>
      <c r="D8" s="7">
        <f>'[1]2021'!H24</f>
        <v>6431656</v>
      </c>
      <c r="E8" s="7">
        <f>('[2]2021'!D8/1000)*6.9</f>
        <v>390001.4964</v>
      </c>
      <c r="H8" s="10"/>
    </row>
    <row r="9" spans="1:8" x14ac:dyDescent="0.3">
      <c r="A9" s="3" t="s">
        <v>7</v>
      </c>
      <c r="B9" s="4">
        <v>1200000</v>
      </c>
      <c r="C9" s="5">
        <v>350000</v>
      </c>
      <c r="D9" s="7">
        <f>'[1]2021'!H25</f>
        <v>6431656</v>
      </c>
      <c r="E9" s="7">
        <f>('[2]2021'!D9/1000)*6.9</f>
        <v>455001.74580000009</v>
      </c>
      <c r="H9" s="10"/>
    </row>
    <row r="10" spans="1:8" x14ac:dyDescent="0.3">
      <c r="A10" s="3" t="s">
        <v>8</v>
      </c>
      <c r="B10" s="4">
        <v>1200000</v>
      </c>
      <c r="C10" s="5">
        <v>350000</v>
      </c>
      <c r="D10" s="7">
        <f>'[1]2021'!H26</f>
        <v>6431656</v>
      </c>
      <c r="E10" s="7">
        <f>('[2]2021'!D10/1000)*6.9</f>
        <v>520001.9952</v>
      </c>
    </row>
    <row r="11" spans="1:8" x14ac:dyDescent="0.3">
      <c r="A11" s="3" t="s">
        <v>9</v>
      </c>
      <c r="B11" s="4">
        <v>1200000</v>
      </c>
      <c r="C11" s="5">
        <v>350000</v>
      </c>
      <c r="D11" s="7">
        <f>'[1]2021'!H27</f>
        <v>6431656</v>
      </c>
      <c r="E11" s="7">
        <f>('[2]2021'!D11/1000)*6.9</f>
        <v>650002.49399999995</v>
      </c>
      <c r="H11" s="8"/>
    </row>
    <row r="12" spans="1:8" x14ac:dyDescent="0.3">
      <c r="A12" s="3" t="s">
        <v>10</v>
      </c>
      <c r="B12" s="4">
        <v>1200000</v>
      </c>
      <c r="C12" s="5">
        <v>350000</v>
      </c>
      <c r="D12" s="7">
        <f>'[1]2021'!H28</f>
        <v>6431656</v>
      </c>
      <c r="E12" s="7">
        <f>('[2]2021'!D12/1000)*6.9</f>
        <v>390001.4964</v>
      </c>
    </row>
    <row r="13" spans="1:8" x14ac:dyDescent="0.3">
      <c r="A13" s="3" t="s">
        <v>11</v>
      </c>
      <c r="B13" s="4">
        <v>1200000</v>
      </c>
      <c r="C13" s="5">
        <v>350000</v>
      </c>
      <c r="D13" s="7">
        <f>'[1]2021'!H29</f>
        <v>6431656</v>
      </c>
      <c r="E13" s="7">
        <f>('[2]2021'!D13/1000)*6.9</f>
        <v>585002.24459999998</v>
      </c>
    </row>
    <row r="14" spans="1:8" x14ac:dyDescent="0.3">
      <c r="A14" s="3" t="s">
        <v>12</v>
      </c>
      <c r="B14" s="4">
        <v>1200000</v>
      </c>
      <c r="C14" s="5">
        <v>350000</v>
      </c>
      <c r="D14" s="7">
        <f>'[1]2021'!H30</f>
        <v>6431656</v>
      </c>
      <c r="E14" s="7">
        <f>('[2]2021'!D14/1000)*6.9</f>
        <v>455001.74580000009</v>
      </c>
      <c r="G14" s="8"/>
    </row>
    <row r="15" spans="1:8" ht="20.5" customHeight="1" x14ac:dyDescent="0.3">
      <c r="A15" s="11" t="s">
        <v>22</v>
      </c>
      <c r="B15" s="12">
        <f>SUM(B3:B14)</f>
        <v>14400000</v>
      </c>
      <c r="C15" s="12">
        <f>SUM(C3:C14)</f>
        <v>4200000</v>
      </c>
      <c r="D15" s="12">
        <f>SUM(D3:D14)</f>
        <v>77179872</v>
      </c>
      <c r="E15" s="12">
        <f>SUM(E3:E14)</f>
        <v>4680017.9567999998</v>
      </c>
    </row>
    <row r="16" spans="1:8" ht="19.5" customHeight="1" x14ac:dyDescent="0.3">
      <c r="A16" s="15" t="s">
        <v>21</v>
      </c>
      <c r="B16" s="15"/>
      <c r="C16" s="15"/>
      <c r="D16" s="15"/>
      <c r="E16" s="13">
        <f>SUM(B15:E15)</f>
        <v>100459889.9568</v>
      </c>
    </row>
    <row r="18" spans="3:3" x14ac:dyDescent="0.3">
      <c r="C18" s="8"/>
    </row>
    <row r="20" spans="3:3" x14ac:dyDescent="0.3">
      <c r="C20" s="8"/>
    </row>
  </sheetData>
  <mergeCells count="2">
    <mergeCell ref="A1:E1"/>
    <mergeCell ref="A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3" sqref="E3"/>
    </sheetView>
  </sheetViews>
  <sheetFormatPr baseColWidth="10" defaultRowHeight="14" x14ac:dyDescent="0.3"/>
  <cols>
    <col min="1" max="1" width="10.90625" style="6"/>
    <col min="2" max="2" width="12.1796875" style="6" bestFit="1" customWidth="1"/>
    <col min="3" max="3" width="11.1796875" style="6" bestFit="1" customWidth="1"/>
    <col min="4" max="4" width="13" style="6" bestFit="1" customWidth="1"/>
    <col min="5" max="5" width="13.1796875" style="6" bestFit="1" customWidth="1"/>
    <col min="6" max="6" width="10.90625" style="6"/>
    <col min="7" max="7" width="11.1796875" style="6" bestFit="1" customWidth="1"/>
    <col min="8" max="16384" width="10.90625" style="6"/>
  </cols>
  <sheetData>
    <row r="1" spans="1:7" ht="22" customHeight="1" x14ac:dyDescent="0.3">
      <c r="A1" s="15" t="s">
        <v>15</v>
      </c>
      <c r="B1" s="15"/>
      <c r="C1" s="15"/>
      <c r="D1" s="15"/>
      <c r="E1" s="15"/>
    </row>
    <row r="2" spans="1:7" ht="42" x14ac:dyDescent="0.3">
      <c r="A2" s="1" t="s">
        <v>0</v>
      </c>
      <c r="B2" s="2" t="s">
        <v>13</v>
      </c>
      <c r="C2" s="2" t="s">
        <v>20</v>
      </c>
      <c r="D2" s="2" t="s">
        <v>19</v>
      </c>
      <c r="E2" s="1" t="s">
        <v>16</v>
      </c>
    </row>
    <row r="3" spans="1:7" x14ac:dyDescent="0.3">
      <c r="A3" s="3" t="s">
        <v>1</v>
      </c>
      <c r="B3" s="4">
        <f>'Anexo 03 2021'!B3*103%</f>
        <v>1236000</v>
      </c>
      <c r="C3" s="5">
        <f>'Anexo 03 2021'!C3*103%</f>
        <v>360500</v>
      </c>
      <c r="D3" s="14">
        <f>'Anexo 03 2021'!D3*103%</f>
        <v>6624605.6800000006</v>
      </c>
      <c r="E3" s="7">
        <f>('[2]2022'!H3/1000)*6.9</f>
        <v>535602.06720000005</v>
      </c>
      <c r="G3" s="8"/>
    </row>
    <row r="4" spans="1:7" x14ac:dyDescent="0.3">
      <c r="A4" s="3" t="s">
        <v>2</v>
      </c>
      <c r="B4" s="4">
        <f>'Anexo 03 2021'!B4*103%</f>
        <v>1236000</v>
      </c>
      <c r="C4" s="5">
        <f>'Anexo 03 2021'!C4*103%</f>
        <v>360500</v>
      </c>
      <c r="D4" s="14">
        <f>'Anexo 03 2021'!D4*103%</f>
        <v>6624605.6800000006</v>
      </c>
      <c r="E4" s="7">
        <f>('[2]2022'!H4/1000)*6.9</f>
        <v>343031.29200000002</v>
      </c>
    </row>
    <row r="5" spans="1:7" x14ac:dyDescent="0.3">
      <c r="A5" s="3" t="s">
        <v>3</v>
      </c>
      <c r="B5" s="4">
        <f>'Anexo 03 2021'!B5*103%</f>
        <v>1236000</v>
      </c>
      <c r="C5" s="5">
        <f>'Anexo 03 2021'!C5*103%</f>
        <v>360500</v>
      </c>
      <c r="D5" s="14">
        <f>'Anexo 03 2021'!D5*103%</f>
        <v>6624605.6800000006</v>
      </c>
      <c r="E5" s="7">
        <f>('[2]2022'!H5/1000)*6.9</f>
        <v>479001.8088</v>
      </c>
    </row>
    <row r="6" spans="1:7" x14ac:dyDescent="0.3">
      <c r="A6" s="3" t="s">
        <v>4</v>
      </c>
      <c r="B6" s="4">
        <f>'Anexo 03 2021'!B6*103%</f>
        <v>1236000</v>
      </c>
      <c r="C6" s="5">
        <f>'Anexo 03 2021'!C6*103%</f>
        <v>360500</v>
      </c>
      <c r="D6" s="14">
        <f>'Anexo 03 2021'!D6*103%</f>
        <v>6624605.6800000006</v>
      </c>
      <c r="E6" s="7">
        <f>('[2]2022'!H6/1000)*6.9</f>
        <v>548022.06720000005</v>
      </c>
    </row>
    <row r="7" spans="1:7" x14ac:dyDescent="0.3">
      <c r="A7" s="3" t="s">
        <v>5</v>
      </c>
      <c r="B7" s="4">
        <f>'Anexo 03 2021'!B7*103%</f>
        <v>1236000</v>
      </c>
      <c r="C7" s="5">
        <f>'Anexo 03 2021'!C7*103%</f>
        <v>360500</v>
      </c>
      <c r="D7" s="14">
        <f>'Anexo 03 2021'!D7*103%</f>
        <v>6624605.6800000006</v>
      </c>
      <c r="E7" s="7">
        <f>('[2]2022'!H7/1000)*6.9</f>
        <v>343031.29200000002</v>
      </c>
    </row>
    <row r="8" spans="1:7" x14ac:dyDescent="0.3">
      <c r="A8" s="3" t="s">
        <v>6</v>
      </c>
      <c r="B8" s="4">
        <f>'Anexo 03 2021'!B8*103%</f>
        <v>1236000</v>
      </c>
      <c r="C8" s="5">
        <f>'Anexo 03 2021'!C8*103%</f>
        <v>360500</v>
      </c>
      <c r="D8" s="14">
        <f>'Anexo 03 2021'!D8*103%</f>
        <v>6624605.6800000006</v>
      </c>
      <c r="E8" s="7">
        <f>('[2]2022'!H8/1000)*6.9</f>
        <v>548022.06720000005</v>
      </c>
    </row>
    <row r="9" spans="1:7" x14ac:dyDescent="0.3">
      <c r="A9" s="3" t="s">
        <v>7</v>
      </c>
      <c r="B9" s="4">
        <f>'Anexo 03 2021'!B9*103%</f>
        <v>1236000</v>
      </c>
      <c r="C9" s="5">
        <f>'Anexo 03 2021'!C9*103%</f>
        <v>360500</v>
      </c>
      <c r="D9" s="14">
        <f>'Anexo 03 2021'!D9*103%</f>
        <v>6624605.6800000006</v>
      </c>
      <c r="E9" s="7">
        <f>('[2]2022'!H9/1000)*6.9</f>
        <v>617042.32559999998</v>
      </c>
    </row>
    <row r="10" spans="1:7" x14ac:dyDescent="0.3">
      <c r="A10" s="3" t="s">
        <v>8</v>
      </c>
      <c r="B10" s="4">
        <f>'Anexo 03 2021'!B10*103%</f>
        <v>1236000</v>
      </c>
      <c r="C10" s="5">
        <f>'Anexo 03 2021'!C10*103%</f>
        <v>360500</v>
      </c>
      <c r="D10" s="14">
        <f>'Anexo 03 2021'!D10*103%</f>
        <v>6624605.6800000006</v>
      </c>
      <c r="E10" s="7">
        <f>('[2]2022'!H10/1000)*6.9</f>
        <v>686062.58400000003</v>
      </c>
    </row>
    <row r="11" spans="1:7" x14ac:dyDescent="0.3">
      <c r="A11" s="3" t="s">
        <v>9</v>
      </c>
      <c r="B11" s="4">
        <f>'Anexo 03 2021'!B11*103%</f>
        <v>1236000</v>
      </c>
      <c r="C11" s="5">
        <f>'Anexo 03 2021'!C11*103%</f>
        <v>360500</v>
      </c>
      <c r="D11" s="14">
        <f>'Anexo 03 2021'!D11*103%</f>
        <v>6624605.6800000006</v>
      </c>
      <c r="E11" s="7">
        <f>('[2]2022'!H11/1000)*6.9</f>
        <v>891053.35920000006</v>
      </c>
    </row>
    <row r="12" spans="1:7" x14ac:dyDescent="0.3">
      <c r="A12" s="3" t="s">
        <v>10</v>
      </c>
      <c r="B12" s="4">
        <f>'Anexo 03 2021'!B12*103%</f>
        <v>1236000</v>
      </c>
      <c r="C12" s="5">
        <f>'Anexo 03 2021'!C12*103%</f>
        <v>360500</v>
      </c>
      <c r="D12" s="14">
        <f>'Anexo 03 2021'!D12*103%</f>
        <v>6624605.6800000006</v>
      </c>
      <c r="E12" s="7">
        <f>('[2]2022'!H12/1000)*6.9</f>
        <v>548022.06720000005</v>
      </c>
    </row>
    <row r="13" spans="1:7" x14ac:dyDescent="0.3">
      <c r="A13" s="3" t="s">
        <v>11</v>
      </c>
      <c r="B13" s="4">
        <f>'Anexo 03 2021'!B13*103%</f>
        <v>1236000</v>
      </c>
      <c r="C13" s="5">
        <f>'Anexo 03 2021'!C13*103%</f>
        <v>360500</v>
      </c>
      <c r="D13" s="14">
        <f>'Anexo 03 2021'!D13*103%</f>
        <v>6624605.6800000006</v>
      </c>
      <c r="E13" s="7">
        <f>('[2]2022'!H13/1000)*6.9</f>
        <v>822033.10080000001</v>
      </c>
    </row>
    <row r="14" spans="1:7" x14ac:dyDescent="0.3">
      <c r="A14" s="3" t="s">
        <v>12</v>
      </c>
      <c r="B14" s="4">
        <f>'Anexo 03 2021'!B14*103%</f>
        <v>1236000</v>
      </c>
      <c r="C14" s="5">
        <f>'Anexo 03 2021'!C14*103%</f>
        <v>360500</v>
      </c>
      <c r="D14" s="14">
        <f>'Anexo 03 2021'!D14*103%</f>
        <v>6624605.6800000006</v>
      </c>
      <c r="E14" s="7">
        <f>('[2]2022'!H14/1000)*6.9</f>
        <v>617042.32559999998</v>
      </c>
    </row>
    <row r="15" spans="1:7" ht="21" customHeight="1" x14ac:dyDescent="0.3">
      <c r="A15" s="11" t="s">
        <v>22</v>
      </c>
      <c r="B15" s="12">
        <f>SUM(B3:B14)</f>
        <v>14832000</v>
      </c>
      <c r="C15" s="12">
        <f>SUM(C3:C14)</f>
        <v>4326000</v>
      </c>
      <c r="D15" s="12">
        <f>SUM(D3:D14)</f>
        <v>79495268.160000011</v>
      </c>
      <c r="E15" s="12">
        <f>SUM(E3:E14)</f>
        <v>6977966.3568000002</v>
      </c>
    </row>
    <row r="16" spans="1:7" ht="22.5" customHeight="1" x14ac:dyDescent="0.3">
      <c r="A16" s="15" t="s">
        <v>23</v>
      </c>
      <c r="B16" s="15"/>
      <c r="C16" s="15"/>
      <c r="D16" s="15"/>
      <c r="E16" s="13">
        <f>SUM(B15:E15)</f>
        <v>105631234.51680002</v>
      </c>
    </row>
    <row r="17" spans="2:4" x14ac:dyDescent="0.3">
      <c r="D17" s="8"/>
    </row>
    <row r="21" spans="2:4" x14ac:dyDescent="0.3">
      <c r="B21" s="8"/>
    </row>
  </sheetData>
  <mergeCells count="2">
    <mergeCell ref="A1:E1"/>
    <mergeCell ref="A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G19" sqref="G19"/>
    </sheetView>
  </sheetViews>
  <sheetFormatPr baseColWidth="10" defaultRowHeight="14" x14ac:dyDescent="0.3"/>
  <cols>
    <col min="1" max="1" width="10.90625" style="6"/>
    <col min="2" max="2" width="12.1796875" style="6" bestFit="1" customWidth="1"/>
    <col min="3" max="3" width="11.1796875" style="6" bestFit="1" customWidth="1"/>
    <col min="4" max="4" width="13" style="6" bestFit="1" customWidth="1"/>
    <col min="5" max="5" width="12" style="6" bestFit="1" customWidth="1"/>
    <col min="6" max="6" width="13.6328125" style="6" bestFit="1" customWidth="1"/>
    <col min="7" max="7" width="10.90625" style="6"/>
    <col min="8" max="8" width="12.1796875" style="6" bestFit="1" customWidth="1"/>
    <col min="9" max="16384" width="10.90625" style="6"/>
  </cols>
  <sheetData>
    <row r="1" spans="1:8" ht="22" customHeight="1" x14ac:dyDescent="0.3">
      <c r="A1" s="15" t="s">
        <v>24</v>
      </c>
      <c r="B1" s="15"/>
      <c r="C1" s="15"/>
      <c r="D1" s="15"/>
      <c r="E1" s="15"/>
      <c r="F1" s="15"/>
    </row>
    <row r="2" spans="1:8" ht="42" x14ac:dyDescent="0.3">
      <c r="A2" s="1" t="s">
        <v>0</v>
      </c>
      <c r="B2" s="2" t="s">
        <v>13</v>
      </c>
      <c r="C2" s="2" t="s">
        <v>20</v>
      </c>
      <c r="D2" s="2" t="s">
        <v>19</v>
      </c>
      <c r="E2" s="1" t="s">
        <v>17</v>
      </c>
      <c r="F2" s="2" t="s">
        <v>18</v>
      </c>
    </row>
    <row r="3" spans="1:8" x14ac:dyDescent="0.3">
      <c r="A3" s="3" t="s">
        <v>1</v>
      </c>
      <c r="B3" s="4">
        <f>'Anexo 03 2022'!B3*103%</f>
        <v>1273080</v>
      </c>
      <c r="C3" s="5">
        <f>'Anexo 03 2022'!C3*103%</f>
        <v>371315</v>
      </c>
      <c r="D3" s="7">
        <f>'Anexo 03 2022'!D3*103%</f>
        <v>6823343.8504000008</v>
      </c>
      <c r="E3" s="7">
        <f>('[2]2023'!H3/1000)*6.9</f>
        <v>706147.66152000008</v>
      </c>
      <c r="F3" s="9">
        <f>[3]Hoja6!$E$45/12</f>
        <v>2318281.8474419997</v>
      </c>
      <c r="H3" s="8"/>
    </row>
    <row r="4" spans="1:8" x14ac:dyDescent="0.3">
      <c r="A4" s="3" t="s">
        <v>2</v>
      </c>
      <c r="B4" s="4">
        <f>'Anexo 03 2022'!B4*103%</f>
        <v>1273080</v>
      </c>
      <c r="C4" s="5">
        <f>'Anexo 03 2022'!C4*103%</f>
        <v>371315</v>
      </c>
      <c r="D4" s="7">
        <f>'Anexo 03 2022'!D4*103%</f>
        <v>6823343.8504000008</v>
      </c>
      <c r="E4" s="7">
        <f>('[2]2023'!H4/1000)*6.9</f>
        <v>493061.36306400009</v>
      </c>
      <c r="F4" s="9">
        <f>[3]Hoja6!$E$45/12</f>
        <v>2318281.8474419997</v>
      </c>
    </row>
    <row r="5" spans="1:8" x14ac:dyDescent="0.3">
      <c r="A5" s="3" t="s">
        <v>3</v>
      </c>
      <c r="B5" s="4">
        <f>'Anexo 03 2022'!B5*103%</f>
        <v>1273080</v>
      </c>
      <c r="C5" s="5">
        <f>'Anexo 03 2022'!C5*103%</f>
        <v>371315</v>
      </c>
      <c r="D5" s="7">
        <f>'Anexo 03 2022'!D5*103%</f>
        <v>6823343.8504000008</v>
      </c>
      <c r="E5" s="7">
        <f>('[2]2023'!H5/1000)*6.9</f>
        <v>635118.89536800003</v>
      </c>
      <c r="F5" s="9">
        <f>[3]Hoja6!$E$45/12</f>
        <v>2318281.8474419997</v>
      </c>
    </row>
    <row r="6" spans="1:8" x14ac:dyDescent="0.3">
      <c r="A6" s="3" t="s">
        <v>4</v>
      </c>
      <c r="B6" s="4">
        <f>'Anexo 03 2022'!B6*103%</f>
        <v>1273080</v>
      </c>
      <c r="C6" s="5">
        <f>'Anexo 03 2022'!C6*103%</f>
        <v>371315</v>
      </c>
      <c r="D6" s="7">
        <f>'Anexo 03 2022'!D6*103%</f>
        <v>6823343.8504000008</v>
      </c>
      <c r="E6" s="7">
        <f>('[2]2023'!H6/1000)*6.9</f>
        <v>706147.66152000008</v>
      </c>
      <c r="F6" s="9">
        <f>[3]Hoja6!$E$45/12</f>
        <v>2318281.8474419997</v>
      </c>
    </row>
    <row r="7" spans="1:8" x14ac:dyDescent="0.3">
      <c r="A7" s="3" t="s">
        <v>5</v>
      </c>
      <c r="B7" s="4">
        <f>'Anexo 03 2022'!B7*103%</f>
        <v>1273080</v>
      </c>
      <c r="C7" s="5">
        <f>'Anexo 03 2022'!C7*103%</f>
        <v>371315</v>
      </c>
      <c r="D7" s="7">
        <f>'Anexo 03 2022'!D7*103%</f>
        <v>6823343.8504000008</v>
      </c>
      <c r="E7" s="7">
        <f>('[2]2023'!H7/1000)*6.9</f>
        <v>493061.36306400009</v>
      </c>
      <c r="F7" s="9">
        <f>[3]Hoja6!$E$45/12</f>
        <v>2318281.8474419997</v>
      </c>
    </row>
    <row r="8" spans="1:8" x14ac:dyDescent="0.3">
      <c r="A8" s="3" t="s">
        <v>6</v>
      </c>
      <c r="B8" s="4">
        <f>'Anexo 03 2022'!B8*103%</f>
        <v>1273080</v>
      </c>
      <c r="C8" s="5">
        <f>'Anexo 03 2022'!C8*103%</f>
        <v>371315</v>
      </c>
      <c r="D8" s="7">
        <f>'Anexo 03 2022'!D8*103%</f>
        <v>6823343.8504000008</v>
      </c>
      <c r="E8" s="7">
        <f>('[2]2023'!H8/1000)*6.9</f>
        <v>706147.66152000008</v>
      </c>
      <c r="F8" s="9">
        <f>[3]Hoja6!$E$45/12</f>
        <v>2318281.8474419997</v>
      </c>
    </row>
    <row r="9" spans="1:8" x14ac:dyDescent="0.3">
      <c r="A9" s="3" t="s">
        <v>7</v>
      </c>
      <c r="B9" s="4">
        <f>'Anexo 03 2022'!B9*103%</f>
        <v>1273080</v>
      </c>
      <c r="C9" s="5">
        <f>'Anexo 03 2022'!C9*103%</f>
        <v>371315</v>
      </c>
      <c r="D9" s="7">
        <f>'Anexo 03 2022'!D9*103%</f>
        <v>6823343.8504000008</v>
      </c>
      <c r="E9" s="7">
        <f>('[2]2023'!H9/1000)*6.9</f>
        <v>846135.19382400007</v>
      </c>
      <c r="F9" s="9">
        <f>[3]Hoja6!$E$45/12</f>
        <v>2318281.8474419997</v>
      </c>
      <c r="H9" s="8"/>
    </row>
    <row r="10" spans="1:8" x14ac:dyDescent="0.3">
      <c r="A10" s="3" t="s">
        <v>8</v>
      </c>
      <c r="B10" s="4">
        <f>'Anexo 03 2022'!B10*103%</f>
        <v>1273080</v>
      </c>
      <c r="C10" s="5">
        <f>'Anexo 03 2022'!C10*103%</f>
        <v>371315</v>
      </c>
      <c r="D10" s="7">
        <f>'Anexo 03 2022'!D10*103%</f>
        <v>6823343.8504000008</v>
      </c>
      <c r="E10" s="7">
        <f>('[2]2023'!H10/1000)*6.9</f>
        <v>917163.95997600013</v>
      </c>
      <c r="F10" s="9">
        <f>[3]Hoja6!$E$45/12</f>
        <v>2318281.8474419997</v>
      </c>
    </row>
    <row r="11" spans="1:8" x14ac:dyDescent="0.3">
      <c r="A11" s="3" t="s">
        <v>9</v>
      </c>
      <c r="B11" s="4">
        <f>'Anexo 03 2022'!B11*103%</f>
        <v>1273080</v>
      </c>
      <c r="C11" s="5">
        <f>'Anexo 03 2022'!C11*103%</f>
        <v>371315</v>
      </c>
      <c r="D11" s="7">
        <f>'Anexo 03 2022'!D11*103%</f>
        <v>6823343.8504000008</v>
      </c>
      <c r="E11" s="7">
        <f>('[2]2023'!H11/1000)*6.9</f>
        <v>1199209.0245840002</v>
      </c>
      <c r="F11" s="9">
        <f>[3]Hoja6!$E$45/12</f>
        <v>2318281.8474419997</v>
      </c>
    </row>
    <row r="12" spans="1:8" x14ac:dyDescent="0.3">
      <c r="A12" s="3" t="s">
        <v>10</v>
      </c>
      <c r="B12" s="4">
        <f>'Anexo 03 2022'!B12*103%</f>
        <v>1273080</v>
      </c>
      <c r="C12" s="5">
        <f>'Anexo 03 2022'!C12*103%</f>
        <v>371315</v>
      </c>
      <c r="D12" s="7">
        <f>'Anexo 03 2022'!D12*103%</f>
        <v>6823343.8504000008</v>
      </c>
      <c r="E12" s="7">
        <f>('[2]2023'!H12/1000)*6.9</f>
        <v>706147.66152000008</v>
      </c>
      <c r="F12" s="9">
        <f>[3]Hoja6!$E$45/12</f>
        <v>2318281.8474419997</v>
      </c>
    </row>
    <row r="13" spans="1:8" x14ac:dyDescent="0.3">
      <c r="A13" s="3" t="s">
        <v>11</v>
      </c>
      <c r="B13" s="4">
        <f>'Anexo 03 2022'!B13*103%</f>
        <v>1273080</v>
      </c>
      <c r="C13" s="5">
        <f>'Anexo 03 2022'!C13*103%</f>
        <v>371315</v>
      </c>
      <c r="D13" s="7">
        <f>'Anexo 03 2022'!D13*103%</f>
        <v>6823343.8504000008</v>
      </c>
      <c r="E13" s="7">
        <f>('[2]2023'!H13/1000)*6.9</f>
        <v>1059221.4922799999</v>
      </c>
      <c r="F13" s="9">
        <f>[3]Hoja6!$E$45/12</f>
        <v>2318281.8474419997</v>
      </c>
    </row>
    <row r="14" spans="1:8" x14ac:dyDescent="0.3">
      <c r="A14" s="3" t="s">
        <v>12</v>
      </c>
      <c r="B14" s="4">
        <f>'Anexo 03 2022'!B14*103%</f>
        <v>1273080</v>
      </c>
      <c r="C14" s="5">
        <f>'Anexo 03 2022'!C14*103%</f>
        <v>371315</v>
      </c>
      <c r="D14" s="7">
        <f>'Anexo 03 2022'!D14*103%</f>
        <v>6823343.8504000008</v>
      </c>
      <c r="E14" s="7">
        <f>('[2]2023'!H14/1000)*6.9</f>
        <v>846135.19382400007</v>
      </c>
      <c r="F14" s="9">
        <f>[3]Hoja6!$E$45/12</f>
        <v>2318281.8474419997</v>
      </c>
    </row>
    <row r="15" spans="1:8" ht="21" customHeight="1" x14ac:dyDescent="0.3">
      <c r="A15" s="11" t="s">
        <v>22</v>
      </c>
      <c r="B15" s="12">
        <f>SUM(B3:B14)</f>
        <v>15276960</v>
      </c>
      <c r="C15" s="12">
        <f>SUM(C3:C14)</f>
        <v>4455780</v>
      </c>
      <c r="D15" s="12">
        <f>SUM(D3:D14)</f>
        <v>81880126.20480001</v>
      </c>
      <c r="E15" s="12">
        <f>SUM(E3:E14)</f>
        <v>9313697.1320639998</v>
      </c>
      <c r="F15" s="12">
        <f>SUM(F3:F14)</f>
        <v>27819382.169304002</v>
      </c>
    </row>
    <row r="16" spans="1:8" ht="19" customHeight="1" x14ac:dyDescent="0.3">
      <c r="A16" s="15" t="s">
        <v>25</v>
      </c>
      <c r="B16" s="15"/>
      <c r="C16" s="15"/>
      <c r="D16" s="15"/>
      <c r="E16" s="15"/>
      <c r="F16" s="13">
        <f>SUM(B15:F15)</f>
        <v>138745945.50616801</v>
      </c>
    </row>
    <row r="17" spans="2:4" x14ac:dyDescent="0.3">
      <c r="D17" s="8"/>
    </row>
    <row r="21" spans="2:4" x14ac:dyDescent="0.3">
      <c r="B21" s="8"/>
    </row>
  </sheetData>
  <mergeCells count="2">
    <mergeCell ref="A1:F1"/>
    <mergeCell ref="A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03 2021</vt:lpstr>
      <vt:lpstr>Anexo 03 2022</vt:lpstr>
      <vt:lpstr>Anexo 03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2020-11-17T03:06:23Z</dcterms:created>
  <dcterms:modified xsi:type="dcterms:W3CDTF">2021-05-19T19:17:14Z</dcterms:modified>
</cp:coreProperties>
</file>